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8035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<sst xmlns="http://schemas.openxmlformats.org/spreadsheetml/2006/main" count="77" uniqueCount="26">
  <si>
    <t>日付</t>
  </si>
  <si>
    <t>開始時間</t>
  </si>
  <si>
    <t>終了時間</t>
  </si>
  <si>
    <t>使用時間</t>
  </si>
  <si>
    <t>年</t>
  </si>
  <si>
    <t>月</t>
  </si>
  <si>
    <t>日</t>
  </si>
  <si>
    <t>曜日</t>
  </si>
  <si>
    <t>時間</t>
  </si>
  <si>
    <t>分</t>
  </si>
  <si>
    <t>～</t>
  </si>
  <si>
    <t>～</t>
  </si>
  <si>
    <t>～</t>
  </si>
  <si>
    <t>～</t>
  </si>
  <si>
    <t>No.</t>
  </si>
  <si>
    <t>月</t>
  </si>
  <si>
    <t>火</t>
  </si>
  <si>
    <t>水</t>
  </si>
  <si>
    <t>木</t>
  </si>
  <si>
    <t>金</t>
  </si>
  <si>
    <t>土</t>
  </si>
  <si>
    <t>日</t>
  </si>
  <si>
    <t>範囲</t>
  </si>
  <si>
    <t>時間帯別グラフ</t>
  </si>
  <si>
    <t>人数</t>
  </si>
  <si>
    <t>曜日別データ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</si>
</sst>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2" borderId="0" xfId="0" applyFill="1" applyBorder="1" applyAlignment="1">
      <alignment/>
    </xf>
    <xf numFmtId="0" fontId="3" fillId="0" borderId="6" xfId="0" applyFont="1" applyFill="1" applyBorder="1" applyAlignment="1">
      <alignment horizontal="center"/>
    </xf>
    <xf numFmtId="20" fontId="0" fillId="0" borderId="5" xfId="0" applyNumberFormat="1" applyFill="1" applyBorder="1" applyAlignment="1" applyProtection="1">
      <alignment horizontal="center"/>
      <protection/>
    </xf>
    <xf numFmtId="20" fontId="0" fillId="0" borderId="4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20" fontId="0" fillId="2" borderId="5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/>
      <protection locked="0"/>
    </xf>
    <xf numFmtId="2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5" xfId="0" applyNumberFormat="1" applyFill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NumberFormat="1" applyFill="1" applyBorder="1" applyAlignment="1" applyProtection="1">
      <alignment/>
      <protection/>
    </xf>
    <xf numFmtId="0" fontId="0" fillId="0" borderId="4" xfId="0" applyNumberFormat="1" applyFill="1" applyBorder="1" applyAlignment="1" applyProtection="1">
      <alignment/>
      <protection/>
    </xf>
    <xf numFmtId="20" fontId="0" fillId="0" borderId="5" xfId="0" applyNumberFormat="1" applyFill="1" applyBorder="1" applyAlignment="1" applyProtection="1">
      <alignment/>
      <protection/>
    </xf>
    <xf numFmtId="20" fontId="0" fillId="0" borderId="4" xfId="0" applyNumberForma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20" fontId="3" fillId="0" borderId="7" xfId="0" applyNumberFormat="1" applyFont="1" applyFill="1" applyBorder="1" applyAlignment="1" applyProtection="1">
      <alignment horizontal="center" vertical="center"/>
      <protection/>
    </xf>
    <xf numFmtId="20" fontId="0" fillId="0" borderId="7" xfId="0" applyNumberFormat="1" applyFill="1" applyBorder="1" applyAlignment="1" applyProtection="1">
      <alignment horizontal="center"/>
      <protection/>
    </xf>
    <xf numFmtId="20" fontId="3" fillId="0" borderId="3" xfId="0" applyNumberFormat="1" applyFont="1" applyFill="1" applyBorder="1" applyAlignment="1">
      <alignment horizontal="center"/>
    </xf>
    <xf numFmtId="20" fontId="0" fillId="0" borderId="5" xfId="0" applyNumberFormat="1" applyFill="1" applyBorder="1" applyAlignment="1" applyProtection="1">
      <alignment horizontal="center"/>
      <protection locked="0"/>
    </xf>
    <xf numFmtId="20" fontId="0" fillId="0" borderId="4" xfId="0" applyNumberForma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0" fontId="3" fillId="0" borderId="16" xfId="0" applyNumberFormat="1" applyFont="1" applyFill="1" applyBorder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horizontal="center" vertical="center"/>
      <protection/>
    </xf>
    <xf numFmtId="20" fontId="3" fillId="2" borderId="16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時間帯別グラフ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marker>
              <c:size val="8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1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3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4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5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4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5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6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7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8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9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0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1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2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3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7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8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9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0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7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Sheet1!$U$3:$U$50</c:f>
              <c:strCache>
                <c:ptCount val="48"/>
                <c:pt idx="0">
                  <c:v>7:00～7:15</c:v>
                </c:pt>
                <c:pt idx="1">
                  <c:v>7:15～7:30</c:v>
                </c:pt>
                <c:pt idx="2">
                  <c:v>7:30～7:45</c:v>
                </c:pt>
                <c:pt idx="3">
                  <c:v>7:45～8:00</c:v>
                </c:pt>
                <c:pt idx="4">
                  <c:v>8:00～8:15</c:v>
                </c:pt>
                <c:pt idx="5">
                  <c:v>8:15～8:30</c:v>
                </c:pt>
                <c:pt idx="6">
                  <c:v>8:30～8:45</c:v>
                </c:pt>
                <c:pt idx="7">
                  <c:v>8:45～9:00</c:v>
                </c:pt>
                <c:pt idx="8">
                  <c:v>9:00～9:15</c:v>
                </c:pt>
                <c:pt idx="9">
                  <c:v>9:15～9:30</c:v>
                </c:pt>
                <c:pt idx="10">
                  <c:v>9:30～9:45</c:v>
                </c:pt>
                <c:pt idx="11">
                  <c:v>9:45～10:00</c:v>
                </c:pt>
                <c:pt idx="12">
                  <c:v>10:00～10:15</c:v>
                </c:pt>
                <c:pt idx="13">
                  <c:v>10:15～10:30</c:v>
                </c:pt>
                <c:pt idx="14">
                  <c:v>10:30～10:45</c:v>
                </c:pt>
                <c:pt idx="15">
                  <c:v>10:45～11:00</c:v>
                </c:pt>
                <c:pt idx="16">
                  <c:v>11:00～11:15</c:v>
                </c:pt>
                <c:pt idx="17">
                  <c:v>11:15～11:30</c:v>
                </c:pt>
                <c:pt idx="18">
                  <c:v>11:30～11:45</c:v>
                </c:pt>
                <c:pt idx="19">
                  <c:v>11:45～12:00</c:v>
                </c:pt>
                <c:pt idx="20">
                  <c:v>12:00～12:15</c:v>
                </c:pt>
                <c:pt idx="21">
                  <c:v>12:15～12:30</c:v>
                </c:pt>
                <c:pt idx="22">
                  <c:v>12:30～12:45</c:v>
                </c:pt>
                <c:pt idx="23">
                  <c:v>12:45～13:00</c:v>
                </c:pt>
                <c:pt idx="24">
                  <c:v>13:00～13:15</c:v>
                </c:pt>
                <c:pt idx="25">
                  <c:v>13:15～13:30</c:v>
                </c:pt>
                <c:pt idx="26">
                  <c:v>13:30～13:45</c:v>
                </c:pt>
                <c:pt idx="27">
                  <c:v>13:45～14:00</c:v>
                </c:pt>
                <c:pt idx="28">
                  <c:v>14:00～14:15</c:v>
                </c:pt>
                <c:pt idx="29">
                  <c:v>14:15～14:30</c:v>
                </c:pt>
                <c:pt idx="30">
                  <c:v>14:30～14:45</c:v>
                </c:pt>
                <c:pt idx="31">
                  <c:v>14:45～15:00</c:v>
                </c:pt>
                <c:pt idx="32">
                  <c:v>15:00～15:15</c:v>
                </c:pt>
                <c:pt idx="33">
                  <c:v>15:15～15:30</c:v>
                </c:pt>
                <c:pt idx="34">
                  <c:v>15:30～15:45</c:v>
                </c:pt>
                <c:pt idx="35">
                  <c:v>15:45～16:00</c:v>
                </c:pt>
                <c:pt idx="36">
                  <c:v>16:00～16:15</c:v>
                </c:pt>
                <c:pt idx="37">
                  <c:v>16:15～16:30</c:v>
                </c:pt>
                <c:pt idx="38">
                  <c:v>16:30～16:45</c:v>
                </c:pt>
                <c:pt idx="39">
                  <c:v>16:45～17:00</c:v>
                </c:pt>
                <c:pt idx="40">
                  <c:v>17:00～17:15</c:v>
                </c:pt>
                <c:pt idx="41">
                  <c:v>17:15～17:30</c:v>
                </c:pt>
                <c:pt idx="42">
                  <c:v>17:30～17:45</c:v>
                </c:pt>
                <c:pt idx="43">
                  <c:v>17:45～18:00</c:v>
                </c:pt>
                <c:pt idx="44">
                  <c:v>18:00～18:15</c:v>
                </c:pt>
                <c:pt idx="45">
                  <c:v>18:15～18:30</c:v>
                </c:pt>
                <c:pt idx="46">
                  <c:v>18:30～18:45</c:v>
                </c:pt>
                <c:pt idx="47">
                  <c:v>18:45～19:00</c:v>
                </c:pt>
              </c:strCache>
            </c:strRef>
          </c:cat>
          <c:val>
            <c:numRef>
              <c:f>Sheet1!$V$3:$V$50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9</c:v>
                </c:pt>
                <c:pt idx="38">
                  <c:v>9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</c:numCache>
            </c:numRef>
          </c:val>
          <c:smooth val="0"/>
        </c:ser>
        <c:marker val="1"/>
        <c:axId val="7983772"/>
        <c:axId val="4745085"/>
      </c:lineChart>
      <c:catAx>
        <c:axId val="7983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5085"/>
        <c:crosses val="autoZero"/>
        <c:auto val="1"/>
        <c:lblOffset val="100"/>
        <c:noMultiLvlLbl val="0"/>
      </c:catAx>
      <c:valAx>
        <c:axId val="47450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83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曜日別グラフ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Sheet1!$W$3:$W$9</c:f>
              <c:strCache>
                <c:ptCount val="7"/>
                <c:pt idx="0">
                  <c:v>月</c:v>
                </c:pt>
                <c:pt idx="1">
                  <c:v>火</c:v>
                </c:pt>
                <c:pt idx="2">
                  <c:v>水</c:v>
                </c:pt>
                <c:pt idx="3">
                  <c:v>木</c:v>
                </c:pt>
                <c:pt idx="4">
                  <c:v>金</c:v>
                </c:pt>
                <c:pt idx="5">
                  <c:v>土</c:v>
                </c:pt>
                <c:pt idx="6">
                  <c:v>日</c:v>
                </c:pt>
              </c:strCache>
            </c:strRef>
          </c:cat>
          <c:val>
            <c:numRef>
              <c:f>Sheet1!$X$3:$X$9</c:f>
              <c:numCache>
                <c:ptCount val="7"/>
                <c:pt idx="0">
                  <c:v>0.24999999999999983</c:v>
                </c:pt>
                <c:pt idx="1">
                  <c:v>0.24305555555555547</c:v>
                </c:pt>
                <c:pt idx="2">
                  <c:v>0.13194444444444425</c:v>
                </c:pt>
                <c:pt idx="3">
                  <c:v>0.1736111111111111</c:v>
                </c:pt>
                <c:pt idx="4">
                  <c:v>0.08333333333333348</c:v>
                </c:pt>
                <c:pt idx="5">
                  <c:v>0.04166666666666663</c:v>
                </c:pt>
                <c:pt idx="6">
                  <c:v>0.08333333333333348</c:v>
                </c:pt>
              </c:numCache>
            </c:numRef>
          </c:val>
        </c:ser>
        <c:axId val="42705766"/>
        <c:axId val="48807575"/>
      </c:bar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07575"/>
        <c:crosses val="autoZero"/>
        <c:auto val="1"/>
        <c:lblOffset val="100"/>
        <c:noMultiLvlLbl val="0"/>
      </c:catAx>
      <c:valAx>
        <c:axId val="48807575"/>
        <c:scaling>
          <c:orientation val="minMax"/>
        </c:scaling>
        <c:axPos val="l"/>
        <c:majorGridlines/>
        <c:delete val="0"/>
        <c:numFmt formatCode="h:mm" sourceLinked="0"/>
        <c:majorTickMark val="in"/>
        <c:minorTickMark val="none"/>
        <c:tickLblPos val="nextTo"/>
        <c:crossAx val="42705766"/>
        <c:crossesAt val="1"/>
        <c:crossBetween val="between"/>
        <c:dispUnits/>
        <c:majorUnit val="0.041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333375</xdr:colOff>
      <xdr:row>0</xdr:row>
      <xdr:rowOff>95250</xdr:rowOff>
    </xdr:from>
    <xdr:to>
      <xdr:col>35</xdr:col>
      <xdr:colOff>676275</xdr:colOff>
      <xdr:row>28</xdr:row>
      <xdr:rowOff>66675</xdr:rowOff>
    </xdr:to>
    <xdr:graphicFrame>
      <xdr:nvGraphicFramePr>
        <xdr:cNvPr id="1" name="Chart 214"/>
        <xdr:cNvGraphicFramePr/>
      </xdr:nvGraphicFramePr>
      <xdr:xfrm>
        <a:off x="9515475" y="95250"/>
        <a:ext cx="78867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342900</xdr:colOff>
      <xdr:row>29</xdr:row>
      <xdr:rowOff>152400</xdr:rowOff>
    </xdr:from>
    <xdr:to>
      <xdr:col>35</xdr:col>
      <xdr:colOff>657225</xdr:colOff>
      <xdr:row>46</xdr:row>
      <xdr:rowOff>76200</xdr:rowOff>
    </xdr:to>
    <xdr:graphicFrame>
      <xdr:nvGraphicFramePr>
        <xdr:cNvPr id="2" name="Chart 216"/>
        <xdr:cNvGraphicFramePr/>
      </xdr:nvGraphicFramePr>
      <xdr:xfrm>
        <a:off x="9525000" y="5133975"/>
        <a:ext cx="78581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0"/>
  <sheetViews>
    <sheetView tabSelected="1" workbookViewId="0" topLeftCell="A1">
      <selection activeCell="U6" sqref="U6"/>
    </sheetView>
  </sheetViews>
  <sheetFormatPr defaultColWidth="9.00390625" defaultRowHeight="13.5" outlineLevelCol="1"/>
  <cols>
    <col min="1" max="1" width="4.75390625" style="1" customWidth="1"/>
    <col min="2" max="4" width="6.875" style="1" customWidth="1"/>
    <col min="5" max="5" width="6.875" style="2" customWidth="1"/>
    <col min="6" max="7" width="9.00390625" style="1" customWidth="1"/>
    <col min="8" max="8" width="8.625" style="11" hidden="1" customWidth="1"/>
    <col min="9" max="10" width="9.00390625" style="1" customWidth="1"/>
    <col min="11" max="11" width="9.625" style="11" hidden="1" customWidth="1"/>
    <col min="12" max="12" width="9.00390625" style="15" customWidth="1"/>
    <col min="13" max="13" width="5.50390625" style="15" customWidth="1"/>
    <col min="14" max="15" width="6.25390625" style="1" hidden="1" customWidth="1" outlineLevel="1"/>
    <col min="16" max="16" width="11.25390625" style="11" hidden="1" customWidth="1" outlineLevel="1"/>
    <col min="17" max="17" width="6.25390625" style="2" hidden="1" customWidth="1" outlineLevel="1"/>
    <col min="18" max="19" width="6.25390625" style="1" hidden="1" customWidth="1" outlineLevel="1"/>
    <col min="20" max="20" width="9.375" style="11" hidden="1" customWidth="1" outlineLevel="1"/>
    <col min="21" max="21" width="12.50390625" style="1" customWidth="1" collapsed="1"/>
    <col min="22" max="22" width="8.75390625" style="1" customWidth="1"/>
    <col min="23" max="23" width="8.25390625" style="2" customWidth="1"/>
    <col min="24" max="24" width="8.25390625" style="1" customWidth="1"/>
    <col min="25" max="16384" width="9.00390625" style="1" customWidth="1"/>
  </cols>
  <sheetData>
    <row r="1" spans="1:24" s="3" customFormat="1" ht="13.5">
      <c r="A1" s="4" t="s">
        <v>14</v>
      </c>
      <c r="B1" s="43" t="s">
        <v>0</v>
      </c>
      <c r="C1" s="43"/>
      <c r="D1" s="43"/>
      <c r="E1" s="43"/>
      <c r="F1" s="43" t="s">
        <v>1</v>
      </c>
      <c r="G1" s="43"/>
      <c r="H1" s="46" t="s">
        <v>1</v>
      </c>
      <c r="I1" s="43" t="s">
        <v>2</v>
      </c>
      <c r="J1" s="43"/>
      <c r="K1" s="46" t="s">
        <v>2</v>
      </c>
      <c r="L1" s="44" t="s">
        <v>3</v>
      </c>
      <c r="M1" s="31"/>
      <c r="N1" s="39" t="s">
        <v>23</v>
      </c>
      <c r="O1" s="40"/>
      <c r="P1" s="40"/>
      <c r="Q1" s="40"/>
      <c r="R1" s="40"/>
      <c r="S1" s="40"/>
      <c r="T1" s="40"/>
      <c r="U1" s="40"/>
      <c r="V1" s="41"/>
      <c r="W1" s="39" t="s">
        <v>25</v>
      </c>
      <c r="X1" s="42"/>
    </row>
    <row r="2" spans="1:24" s="3" customFormat="1" ht="14.25" thickBot="1">
      <c r="A2" s="5"/>
      <c r="B2" s="6" t="s">
        <v>4</v>
      </c>
      <c r="C2" s="6" t="s">
        <v>5</v>
      </c>
      <c r="D2" s="6" t="s">
        <v>6</v>
      </c>
      <c r="E2" s="6" t="s">
        <v>7</v>
      </c>
      <c r="F2" s="7" t="s">
        <v>8</v>
      </c>
      <c r="G2" s="7" t="s">
        <v>9</v>
      </c>
      <c r="H2" s="47"/>
      <c r="I2" s="7" t="s">
        <v>8</v>
      </c>
      <c r="J2" s="7" t="s">
        <v>9</v>
      </c>
      <c r="K2" s="47"/>
      <c r="L2" s="45"/>
      <c r="M2" s="31"/>
      <c r="N2" s="36" t="s">
        <v>22</v>
      </c>
      <c r="O2" s="37"/>
      <c r="P2" s="37"/>
      <c r="Q2" s="37"/>
      <c r="R2" s="37"/>
      <c r="S2" s="37"/>
      <c r="T2" s="38"/>
      <c r="U2" s="33" t="s">
        <v>22</v>
      </c>
      <c r="V2" s="7" t="s">
        <v>24</v>
      </c>
      <c r="W2" s="6" t="s">
        <v>7</v>
      </c>
      <c r="X2" s="12" t="s">
        <v>8</v>
      </c>
    </row>
    <row r="3" spans="1:24" ht="13.5">
      <c r="A3" s="10">
        <v>1</v>
      </c>
      <c r="B3" s="10">
        <v>2012</v>
      </c>
      <c r="C3" s="16">
        <v>1</v>
      </c>
      <c r="D3" s="16">
        <v>2</v>
      </c>
      <c r="E3" s="22" t="str">
        <f aca="true" t="shared" si="0" ref="E3:E50">IF(ISERROR(TEXT(DATE(B3,C3,D3),"aaa")),"",(TEXT(DATE(B3,C3,D3),"aaa")))</f>
        <v>月</v>
      </c>
      <c r="F3" s="16">
        <v>10</v>
      </c>
      <c r="G3" s="16">
        <v>0</v>
      </c>
      <c r="H3" s="17">
        <f>TIME(F3,G3,)</f>
        <v>0.4166666666666667</v>
      </c>
      <c r="I3" s="16">
        <v>11</v>
      </c>
      <c r="J3" s="16">
        <v>0</v>
      </c>
      <c r="K3" s="17">
        <f aca="true" t="shared" si="1" ref="K3:K50">TIME(I3,J3,)</f>
        <v>0.4583333333333333</v>
      </c>
      <c r="L3" s="13">
        <f>K3-H3</f>
        <v>0.04166666666666663</v>
      </c>
      <c r="M3" s="32"/>
      <c r="N3" s="16">
        <v>7</v>
      </c>
      <c r="O3" s="16">
        <v>0</v>
      </c>
      <c r="P3" s="17">
        <f aca="true" t="shared" si="2" ref="P3:P50">TIME(N3,O3,)</f>
        <v>0.2916666666666667</v>
      </c>
      <c r="Q3" s="24" t="s">
        <v>10</v>
      </c>
      <c r="R3" s="16">
        <v>7</v>
      </c>
      <c r="S3" s="16">
        <v>15</v>
      </c>
      <c r="T3" s="17">
        <f aca="true" t="shared" si="3" ref="T3:T50">TIME(R3,S3,)</f>
        <v>0.3020833333333333</v>
      </c>
      <c r="U3" s="34" t="str">
        <f>TEXT(P3,"H:MM")&amp;"～"&amp;TEXT(T3,"H:MM")</f>
        <v>7:00～7:15</v>
      </c>
      <c r="V3" s="26">
        <f aca="true" t="shared" si="4" ref="V3:V50">COUNTIF(H$1:H$65536,"&lt;"&amp;P3)-COUNTIF(K$1:K$65536,"&lt;"&amp;P3)</f>
        <v>0</v>
      </c>
      <c r="W3" s="24" t="s">
        <v>15</v>
      </c>
      <c r="X3" s="28">
        <f aca="true" t="shared" si="5" ref="X3:X9">SUMIF(E$1:E$65536,W3,L$1:L$65536)</f>
        <v>0.24999999999999983</v>
      </c>
    </row>
    <row r="4" spans="1:24" ht="13.5">
      <c r="A4" s="8">
        <v>2</v>
      </c>
      <c r="B4" s="8">
        <v>2012</v>
      </c>
      <c r="C4" s="18">
        <v>1</v>
      </c>
      <c r="D4" s="18">
        <v>2</v>
      </c>
      <c r="E4" s="23" t="str">
        <f t="shared" si="0"/>
        <v>月</v>
      </c>
      <c r="F4" s="18">
        <v>15</v>
      </c>
      <c r="G4" s="18">
        <v>30</v>
      </c>
      <c r="H4" s="19">
        <f aca="true" t="shared" si="6" ref="H4:H50">TIME(F4,G4,)</f>
        <v>0.6458333333333334</v>
      </c>
      <c r="I4" s="18">
        <v>16</v>
      </c>
      <c r="J4" s="18">
        <v>30</v>
      </c>
      <c r="K4" s="19">
        <f t="shared" si="1"/>
        <v>0.6875</v>
      </c>
      <c r="L4" s="14">
        <f aca="true" t="shared" si="7" ref="L4:L50">K4-H4</f>
        <v>0.04166666666666663</v>
      </c>
      <c r="M4" s="32"/>
      <c r="N4" s="18">
        <v>7</v>
      </c>
      <c r="O4" s="18">
        <v>15</v>
      </c>
      <c r="P4" s="19">
        <f t="shared" si="2"/>
        <v>0.3020833333333333</v>
      </c>
      <c r="Q4" s="25" t="s">
        <v>11</v>
      </c>
      <c r="R4" s="18">
        <v>7</v>
      </c>
      <c r="S4" s="18">
        <v>30</v>
      </c>
      <c r="T4" s="19">
        <f t="shared" si="3"/>
        <v>0.3125</v>
      </c>
      <c r="U4" s="35" t="str">
        <f aca="true" t="shared" si="8" ref="U4:U50">TEXT(P4,"H:MM")&amp;"～"&amp;TEXT(T4,"H:MM")</f>
        <v>7:15～7:30</v>
      </c>
      <c r="V4" s="27">
        <f t="shared" si="4"/>
        <v>0</v>
      </c>
      <c r="W4" s="25" t="s">
        <v>16</v>
      </c>
      <c r="X4" s="29">
        <f t="shared" si="5"/>
        <v>0.24305555555555547</v>
      </c>
    </row>
    <row r="5" spans="1:24" ht="13.5">
      <c r="A5" s="8">
        <v>3</v>
      </c>
      <c r="B5" s="8">
        <v>2012</v>
      </c>
      <c r="C5" s="18">
        <v>1</v>
      </c>
      <c r="D5" s="18">
        <v>2</v>
      </c>
      <c r="E5" s="23" t="str">
        <f t="shared" si="0"/>
        <v>月</v>
      </c>
      <c r="F5" s="18">
        <v>18</v>
      </c>
      <c r="G5" s="18">
        <v>0</v>
      </c>
      <c r="H5" s="19">
        <f t="shared" si="6"/>
        <v>0.75</v>
      </c>
      <c r="I5" s="18">
        <v>19</v>
      </c>
      <c r="J5" s="18">
        <v>0</v>
      </c>
      <c r="K5" s="19">
        <f t="shared" si="1"/>
        <v>0.7916666666666666</v>
      </c>
      <c r="L5" s="14">
        <f t="shared" si="7"/>
        <v>0.04166666666666663</v>
      </c>
      <c r="M5" s="32"/>
      <c r="N5" s="18">
        <v>7</v>
      </c>
      <c r="O5" s="18">
        <v>30</v>
      </c>
      <c r="P5" s="19">
        <f t="shared" si="2"/>
        <v>0.3125</v>
      </c>
      <c r="Q5" s="25" t="s">
        <v>12</v>
      </c>
      <c r="R5" s="18">
        <v>7</v>
      </c>
      <c r="S5" s="18">
        <v>45</v>
      </c>
      <c r="T5" s="19">
        <f t="shared" si="3"/>
        <v>0.3229166666666667</v>
      </c>
      <c r="U5" s="35" t="str">
        <f t="shared" si="8"/>
        <v>7:30～7:45</v>
      </c>
      <c r="V5" s="27">
        <f t="shared" si="4"/>
        <v>0</v>
      </c>
      <c r="W5" s="25" t="s">
        <v>17</v>
      </c>
      <c r="X5" s="29">
        <f t="shared" si="5"/>
        <v>0.13194444444444425</v>
      </c>
    </row>
    <row r="6" spans="1:24" ht="13.5">
      <c r="A6" s="8">
        <v>4</v>
      </c>
      <c r="B6" s="9">
        <v>2012</v>
      </c>
      <c r="C6" s="21">
        <v>1</v>
      </c>
      <c r="D6" s="18">
        <v>3</v>
      </c>
      <c r="E6" s="23" t="str">
        <f t="shared" si="0"/>
        <v>火</v>
      </c>
      <c r="F6" s="18">
        <v>8</v>
      </c>
      <c r="G6" s="18">
        <v>30</v>
      </c>
      <c r="H6" s="19">
        <f t="shared" si="6"/>
        <v>0.3541666666666667</v>
      </c>
      <c r="I6" s="18">
        <v>9</v>
      </c>
      <c r="J6" s="18">
        <v>5</v>
      </c>
      <c r="K6" s="19">
        <f t="shared" si="1"/>
        <v>0.37847222222222227</v>
      </c>
      <c r="L6" s="14">
        <f t="shared" si="7"/>
        <v>0.02430555555555558</v>
      </c>
      <c r="M6" s="32"/>
      <c r="N6" s="18">
        <v>7</v>
      </c>
      <c r="O6" s="18">
        <v>45</v>
      </c>
      <c r="P6" s="19">
        <f t="shared" si="2"/>
        <v>0.3229166666666667</v>
      </c>
      <c r="Q6" s="25" t="s">
        <v>12</v>
      </c>
      <c r="R6" s="18">
        <v>8</v>
      </c>
      <c r="S6" s="18">
        <v>0</v>
      </c>
      <c r="T6" s="19">
        <f t="shared" si="3"/>
        <v>0.3333333333333333</v>
      </c>
      <c r="U6" s="35" t="str">
        <f t="shared" si="8"/>
        <v>7:45～8:00</v>
      </c>
      <c r="V6" s="27">
        <f t="shared" si="4"/>
        <v>2</v>
      </c>
      <c r="W6" s="25" t="s">
        <v>18</v>
      </c>
      <c r="X6" s="29">
        <f t="shared" si="5"/>
        <v>0.1736111111111111</v>
      </c>
    </row>
    <row r="7" spans="1:24" ht="13.5">
      <c r="A7" s="8">
        <v>5</v>
      </c>
      <c r="B7" s="9">
        <v>2012</v>
      </c>
      <c r="C7" s="21">
        <v>1</v>
      </c>
      <c r="D7" s="18">
        <v>3</v>
      </c>
      <c r="E7" s="23" t="str">
        <f t="shared" si="0"/>
        <v>火</v>
      </c>
      <c r="F7" s="18">
        <v>10</v>
      </c>
      <c r="G7" s="18">
        <v>0</v>
      </c>
      <c r="H7" s="19">
        <f t="shared" si="6"/>
        <v>0.4166666666666667</v>
      </c>
      <c r="I7" s="18">
        <v>11</v>
      </c>
      <c r="J7" s="18">
        <v>5</v>
      </c>
      <c r="K7" s="19">
        <f t="shared" si="1"/>
        <v>0.4618055555555556</v>
      </c>
      <c r="L7" s="14">
        <f t="shared" si="7"/>
        <v>0.045138888888888895</v>
      </c>
      <c r="M7" s="32"/>
      <c r="N7" s="18">
        <v>8</v>
      </c>
      <c r="O7" s="18">
        <v>0</v>
      </c>
      <c r="P7" s="19">
        <f t="shared" si="2"/>
        <v>0.3333333333333333</v>
      </c>
      <c r="Q7" s="25" t="s">
        <v>12</v>
      </c>
      <c r="R7" s="18">
        <v>8</v>
      </c>
      <c r="S7" s="18">
        <v>15</v>
      </c>
      <c r="T7" s="19">
        <f t="shared" si="3"/>
        <v>0.34375</v>
      </c>
      <c r="U7" s="35" t="str">
        <f t="shared" si="8"/>
        <v>8:00～8:15</v>
      </c>
      <c r="V7" s="27">
        <f t="shared" si="4"/>
        <v>1</v>
      </c>
      <c r="W7" s="25" t="s">
        <v>19</v>
      </c>
      <c r="X7" s="29">
        <f t="shared" si="5"/>
        <v>0.08333333333333348</v>
      </c>
    </row>
    <row r="8" spans="1:24" ht="13.5">
      <c r="A8" s="8">
        <v>6</v>
      </c>
      <c r="B8" s="9">
        <v>2012</v>
      </c>
      <c r="C8" s="21">
        <v>1</v>
      </c>
      <c r="D8" s="18">
        <v>3</v>
      </c>
      <c r="E8" s="23" t="str">
        <f t="shared" si="0"/>
        <v>火</v>
      </c>
      <c r="F8" s="18">
        <v>11</v>
      </c>
      <c r="G8" s="18">
        <v>30</v>
      </c>
      <c r="H8" s="19">
        <f t="shared" si="6"/>
        <v>0.4791666666666667</v>
      </c>
      <c r="I8" s="18">
        <v>12</v>
      </c>
      <c r="J8" s="18">
        <v>0</v>
      </c>
      <c r="K8" s="19">
        <f t="shared" si="1"/>
        <v>0.5</v>
      </c>
      <c r="L8" s="14">
        <f t="shared" si="7"/>
        <v>0.020833333333333315</v>
      </c>
      <c r="M8" s="32"/>
      <c r="N8" s="18">
        <v>8</v>
      </c>
      <c r="O8" s="18">
        <v>15</v>
      </c>
      <c r="P8" s="19">
        <f t="shared" si="2"/>
        <v>0.34375</v>
      </c>
      <c r="Q8" s="25" t="s">
        <v>12</v>
      </c>
      <c r="R8" s="18">
        <v>8</v>
      </c>
      <c r="S8" s="18">
        <v>30</v>
      </c>
      <c r="T8" s="19">
        <f t="shared" si="3"/>
        <v>0.3541666666666667</v>
      </c>
      <c r="U8" s="35" t="str">
        <f t="shared" si="8"/>
        <v>8:15～8:30</v>
      </c>
      <c r="V8" s="27">
        <f t="shared" si="4"/>
        <v>3</v>
      </c>
      <c r="W8" s="25" t="s">
        <v>20</v>
      </c>
      <c r="X8" s="29">
        <f t="shared" si="5"/>
        <v>0.04166666666666663</v>
      </c>
    </row>
    <row r="9" spans="1:24" ht="13.5">
      <c r="A9" s="8">
        <v>7</v>
      </c>
      <c r="B9" s="9">
        <v>2012</v>
      </c>
      <c r="C9" s="21">
        <v>1</v>
      </c>
      <c r="D9" s="18">
        <v>3</v>
      </c>
      <c r="E9" s="23" t="str">
        <f t="shared" si="0"/>
        <v>火</v>
      </c>
      <c r="F9" s="18">
        <v>12</v>
      </c>
      <c r="G9" s="18">
        <v>30</v>
      </c>
      <c r="H9" s="19">
        <f t="shared" si="6"/>
        <v>0.5208333333333334</v>
      </c>
      <c r="I9" s="18">
        <v>13</v>
      </c>
      <c r="J9" s="18">
        <v>0</v>
      </c>
      <c r="K9" s="19">
        <f t="shared" si="1"/>
        <v>0.5416666666666666</v>
      </c>
      <c r="L9" s="14">
        <f t="shared" si="7"/>
        <v>0.02083333333333326</v>
      </c>
      <c r="M9" s="32"/>
      <c r="N9" s="18">
        <v>8</v>
      </c>
      <c r="O9" s="18">
        <v>30</v>
      </c>
      <c r="P9" s="19">
        <f t="shared" si="2"/>
        <v>0.3541666666666667</v>
      </c>
      <c r="Q9" s="25" t="s">
        <v>12</v>
      </c>
      <c r="R9" s="18">
        <v>8</v>
      </c>
      <c r="S9" s="18">
        <v>45</v>
      </c>
      <c r="T9" s="19">
        <f t="shared" si="3"/>
        <v>0.3645833333333333</v>
      </c>
      <c r="U9" s="35" t="str">
        <f t="shared" si="8"/>
        <v>8:30～8:45</v>
      </c>
      <c r="V9" s="27">
        <f t="shared" si="4"/>
        <v>2</v>
      </c>
      <c r="W9" s="25" t="s">
        <v>21</v>
      </c>
      <c r="X9" s="29">
        <f t="shared" si="5"/>
        <v>0.08333333333333348</v>
      </c>
    </row>
    <row r="10" spans="1:24" ht="13.5">
      <c r="A10" s="8">
        <v>8</v>
      </c>
      <c r="B10" s="8">
        <v>2012</v>
      </c>
      <c r="C10" s="18">
        <v>1</v>
      </c>
      <c r="D10" s="18">
        <v>3</v>
      </c>
      <c r="E10" s="23" t="str">
        <f t="shared" si="0"/>
        <v>火</v>
      </c>
      <c r="F10" s="18">
        <v>15</v>
      </c>
      <c r="G10" s="18">
        <v>30</v>
      </c>
      <c r="H10" s="19">
        <f t="shared" si="6"/>
        <v>0.6458333333333334</v>
      </c>
      <c r="I10" s="18">
        <v>16</v>
      </c>
      <c r="J10" s="18">
        <v>40</v>
      </c>
      <c r="K10" s="19">
        <f t="shared" si="1"/>
        <v>0.6944444444444445</v>
      </c>
      <c r="L10" s="14">
        <f t="shared" si="7"/>
        <v>0.04861111111111116</v>
      </c>
      <c r="M10" s="32"/>
      <c r="N10" s="18">
        <v>8</v>
      </c>
      <c r="O10" s="18">
        <v>45</v>
      </c>
      <c r="P10" s="19">
        <f t="shared" si="2"/>
        <v>0.3645833333333333</v>
      </c>
      <c r="Q10" s="25" t="s">
        <v>12</v>
      </c>
      <c r="R10" s="18">
        <v>9</v>
      </c>
      <c r="S10" s="18">
        <v>0</v>
      </c>
      <c r="T10" s="19">
        <f t="shared" si="3"/>
        <v>0.375</v>
      </c>
      <c r="U10" s="35" t="str">
        <f t="shared" si="8"/>
        <v>8:45～9:00</v>
      </c>
      <c r="V10" s="27">
        <f t="shared" si="4"/>
        <v>4</v>
      </c>
      <c r="W10" s="25"/>
      <c r="X10" s="30"/>
    </row>
    <row r="11" spans="1:24" ht="13.5">
      <c r="A11" s="8">
        <v>9</v>
      </c>
      <c r="B11" s="8">
        <v>2012</v>
      </c>
      <c r="C11" s="18">
        <v>1</v>
      </c>
      <c r="D11" s="18">
        <v>3</v>
      </c>
      <c r="E11" s="23" t="str">
        <f t="shared" si="0"/>
        <v>火</v>
      </c>
      <c r="F11" s="18">
        <v>18</v>
      </c>
      <c r="G11" s="18">
        <v>0</v>
      </c>
      <c r="H11" s="19">
        <f t="shared" si="6"/>
        <v>0.75</v>
      </c>
      <c r="I11" s="18">
        <v>19</v>
      </c>
      <c r="J11" s="18">
        <v>0</v>
      </c>
      <c r="K11" s="19">
        <f t="shared" si="1"/>
        <v>0.7916666666666666</v>
      </c>
      <c r="L11" s="14">
        <f t="shared" si="7"/>
        <v>0.04166666666666663</v>
      </c>
      <c r="M11" s="32"/>
      <c r="N11" s="18">
        <v>9</v>
      </c>
      <c r="O11" s="18">
        <v>0</v>
      </c>
      <c r="P11" s="19">
        <f t="shared" si="2"/>
        <v>0.375</v>
      </c>
      <c r="Q11" s="25" t="s">
        <v>12</v>
      </c>
      <c r="R11" s="18">
        <v>9</v>
      </c>
      <c r="S11" s="18">
        <v>15</v>
      </c>
      <c r="T11" s="19">
        <f t="shared" si="3"/>
        <v>0.3854166666666667</v>
      </c>
      <c r="U11" s="35" t="str">
        <f t="shared" si="8"/>
        <v>9:00～9:15</v>
      </c>
      <c r="V11" s="27">
        <f t="shared" si="4"/>
        <v>3</v>
      </c>
      <c r="W11" s="25"/>
      <c r="X11" s="30"/>
    </row>
    <row r="12" spans="1:24" ht="13.5">
      <c r="A12" s="8">
        <v>10</v>
      </c>
      <c r="B12" s="8">
        <v>2012</v>
      </c>
      <c r="C12" s="18">
        <v>1</v>
      </c>
      <c r="D12" s="18">
        <v>4</v>
      </c>
      <c r="E12" s="23" t="str">
        <f t="shared" si="0"/>
        <v>水</v>
      </c>
      <c r="F12" s="18">
        <v>7</v>
      </c>
      <c r="G12" s="18">
        <v>30</v>
      </c>
      <c r="H12" s="19">
        <f t="shared" si="6"/>
        <v>0.3125</v>
      </c>
      <c r="I12" s="18">
        <v>8</v>
      </c>
      <c r="J12" s="18">
        <v>0</v>
      </c>
      <c r="K12" s="19">
        <f t="shared" si="1"/>
        <v>0.3333333333333333</v>
      </c>
      <c r="L12" s="14">
        <f t="shared" si="7"/>
        <v>0.020833333333333315</v>
      </c>
      <c r="M12" s="32"/>
      <c r="N12" s="18">
        <v>9</v>
      </c>
      <c r="O12" s="18">
        <v>15</v>
      </c>
      <c r="P12" s="19">
        <f t="shared" si="2"/>
        <v>0.3854166666666667</v>
      </c>
      <c r="Q12" s="25" t="s">
        <v>12</v>
      </c>
      <c r="R12" s="18">
        <v>9</v>
      </c>
      <c r="S12" s="18">
        <v>30</v>
      </c>
      <c r="T12" s="19">
        <f t="shared" si="3"/>
        <v>0.3958333333333333</v>
      </c>
      <c r="U12" s="35" t="str">
        <f t="shared" si="8"/>
        <v>9:15～9:30</v>
      </c>
      <c r="V12" s="27">
        <f t="shared" si="4"/>
        <v>0</v>
      </c>
      <c r="W12" s="25"/>
      <c r="X12" s="30"/>
    </row>
    <row r="13" spans="1:24" ht="13.5">
      <c r="A13" s="8">
        <v>11</v>
      </c>
      <c r="B13" s="8">
        <v>2012</v>
      </c>
      <c r="C13" s="18">
        <v>1</v>
      </c>
      <c r="D13" s="18">
        <v>4</v>
      </c>
      <c r="E13" s="23" t="str">
        <f t="shared" si="0"/>
        <v>水</v>
      </c>
      <c r="F13" s="18">
        <v>8</v>
      </c>
      <c r="G13" s="18">
        <v>30</v>
      </c>
      <c r="H13" s="19">
        <f t="shared" si="6"/>
        <v>0.3541666666666667</v>
      </c>
      <c r="I13" s="18">
        <v>9</v>
      </c>
      <c r="J13" s="18">
        <v>0</v>
      </c>
      <c r="K13" s="19">
        <f t="shared" si="1"/>
        <v>0.375</v>
      </c>
      <c r="L13" s="14">
        <f t="shared" si="7"/>
        <v>0.020833333333333315</v>
      </c>
      <c r="M13" s="32"/>
      <c r="N13" s="18">
        <v>9</v>
      </c>
      <c r="O13" s="18">
        <v>30</v>
      </c>
      <c r="P13" s="19">
        <f t="shared" si="2"/>
        <v>0.3958333333333333</v>
      </c>
      <c r="Q13" s="25" t="s">
        <v>12</v>
      </c>
      <c r="R13" s="18">
        <v>9</v>
      </c>
      <c r="S13" s="18">
        <v>45</v>
      </c>
      <c r="T13" s="19">
        <f t="shared" si="3"/>
        <v>0.40625</v>
      </c>
      <c r="U13" s="35" t="str">
        <f t="shared" si="8"/>
        <v>9:30～9:45</v>
      </c>
      <c r="V13" s="27">
        <f t="shared" si="4"/>
        <v>0</v>
      </c>
      <c r="W13" s="25"/>
      <c r="X13" s="30"/>
    </row>
    <row r="14" spans="1:24" ht="13.5">
      <c r="A14" s="8">
        <v>12</v>
      </c>
      <c r="B14" s="8">
        <v>2012</v>
      </c>
      <c r="C14" s="18">
        <v>1</v>
      </c>
      <c r="D14" s="18">
        <v>4</v>
      </c>
      <c r="E14" s="23" t="str">
        <f t="shared" si="0"/>
        <v>水</v>
      </c>
      <c r="F14" s="18">
        <v>10</v>
      </c>
      <c r="G14" s="18">
        <v>0</v>
      </c>
      <c r="H14" s="19">
        <f t="shared" si="6"/>
        <v>0.4166666666666667</v>
      </c>
      <c r="I14" s="18">
        <v>11</v>
      </c>
      <c r="J14" s="18">
        <v>0</v>
      </c>
      <c r="K14" s="19">
        <f t="shared" si="1"/>
        <v>0.4583333333333333</v>
      </c>
      <c r="L14" s="14">
        <f t="shared" si="7"/>
        <v>0.04166666666666663</v>
      </c>
      <c r="M14" s="32"/>
      <c r="N14" s="18">
        <v>9</v>
      </c>
      <c r="O14" s="18">
        <v>45</v>
      </c>
      <c r="P14" s="19">
        <f t="shared" si="2"/>
        <v>0.40625</v>
      </c>
      <c r="Q14" s="25" t="s">
        <v>12</v>
      </c>
      <c r="R14" s="18">
        <v>10</v>
      </c>
      <c r="S14" s="18">
        <v>0</v>
      </c>
      <c r="T14" s="19">
        <f t="shared" si="3"/>
        <v>0.4166666666666667</v>
      </c>
      <c r="U14" s="35" t="str">
        <f t="shared" si="8"/>
        <v>9:45～10:00</v>
      </c>
      <c r="V14" s="27">
        <f t="shared" si="4"/>
        <v>0</v>
      </c>
      <c r="W14" s="25"/>
      <c r="X14" s="30"/>
    </row>
    <row r="15" spans="1:24" ht="13.5">
      <c r="A15" s="8">
        <v>13</v>
      </c>
      <c r="B15" s="8">
        <v>2012</v>
      </c>
      <c r="C15" s="18">
        <v>1</v>
      </c>
      <c r="D15" s="18">
        <v>4</v>
      </c>
      <c r="E15" s="23" t="str">
        <f t="shared" si="0"/>
        <v>水</v>
      </c>
      <c r="F15" s="18">
        <v>11</v>
      </c>
      <c r="G15" s="18">
        <v>30</v>
      </c>
      <c r="H15" s="19">
        <f t="shared" si="6"/>
        <v>0.4791666666666667</v>
      </c>
      <c r="I15" s="18">
        <v>12</v>
      </c>
      <c r="J15" s="18">
        <v>0</v>
      </c>
      <c r="K15" s="19">
        <f t="shared" si="1"/>
        <v>0.5</v>
      </c>
      <c r="L15" s="14">
        <f t="shared" si="7"/>
        <v>0.020833333333333315</v>
      </c>
      <c r="M15" s="32"/>
      <c r="N15" s="18">
        <v>10</v>
      </c>
      <c r="O15" s="18">
        <v>0</v>
      </c>
      <c r="P15" s="19">
        <f t="shared" si="2"/>
        <v>0.4166666666666667</v>
      </c>
      <c r="Q15" s="25" t="s">
        <v>12</v>
      </c>
      <c r="R15" s="18">
        <v>10</v>
      </c>
      <c r="S15" s="18">
        <v>15</v>
      </c>
      <c r="T15" s="19">
        <f t="shared" si="3"/>
        <v>0.4270833333333333</v>
      </c>
      <c r="U15" s="35" t="str">
        <f t="shared" si="8"/>
        <v>10:00～10:15</v>
      </c>
      <c r="V15" s="27">
        <f t="shared" si="4"/>
        <v>0</v>
      </c>
      <c r="W15" s="25"/>
      <c r="X15" s="30"/>
    </row>
    <row r="16" spans="1:24" ht="13.5">
      <c r="A16" s="8">
        <v>14</v>
      </c>
      <c r="B16" s="8">
        <v>2012</v>
      </c>
      <c r="C16" s="18">
        <v>1</v>
      </c>
      <c r="D16" s="18">
        <v>4</v>
      </c>
      <c r="E16" s="23" t="str">
        <f t="shared" si="0"/>
        <v>水</v>
      </c>
      <c r="F16" s="18">
        <v>12</v>
      </c>
      <c r="G16" s="18">
        <v>30</v>
      </c>
      <c r="H16" s="19">
        <f t="shared" si="6"/>
        <v>0.5208333333333334</v>
      </c>
      <c r="I16" s="18">
        <v>13</v>
      </c>
      <c r="J16" s="18">
        <v>0</v>
      </c>
      <c r="K16" s="19">
        <f t="shared" si="1"/>
        <v>0.5416666666666666</v>
      </c>
      <c r="L16" s="14">
        <f t="shared" si="7"/>
        <v>0.02083333333333326</v>
      </c>
      <c r="M16" s="32"/>
      <c r="N16" s="18">
        <v>10</v>
      </c>
      <c r="O16" s="18">
        <v>15</v>
      </c>
      <c r="P16" s="19">
        <f t="shared" si="2"/>
        <v>0.4270833333333333</v>
      </c>
      <c r="Q16" s="25" t="s">
        <v>12</v>
      </c>
      <c r="R16" s="18">
        <v>10</v>
      </c>
      <c r="S16" s="18">
        <v>30</v>
      </c>
      <c r="T16" s="19">
        <f t="shared" si="3"/>
        <v>0.4375</v>
      </c>
      <c r="U16" s="35" t="str">
        <f>TEXT(P16,"H:MM")&amp;"～"&amp;TEXT(T16,"H:MM")</f>
        <v>10:15～10:30</v>
      </c>
      <c r="V16" s="27">
        <f t="shared" si="4"/>
        <v>9</v>
      </c>
      <c r="W16" s="25"/>
      <c r="X16" s="30"/>
    </row>
    <row r="17" spans="1:24" ht="13.5">
      <c r="A17" s="8">
        <v>15</v>
      </c>
      <c r="B17" s="8">
        <v>2012</v>
      </c>
      <c r="C17" s="18">
        <v>1</v>
      </c>
      <c r="D17" s="18">
        <v>5</v>
      </c>
      <c r="E17" s="23" t="str">
        <f t="shared" si="0"/>
        <v>木</v>
      </c>
      <c r="F17" s="18">
        <v>8</v>
      </c>
      <c r="G17" s="18">
        <v>30</v>
      </c>
      <c r="H17" s="19">
        <f t="shared" si="6"/>
        <v>0.3541666666666667</v>
      </c>
      <c r="I17" s="18">
        <v>9</v>
      </c>
      <c r="J17" s="18">
        <v>0</v>
      </c>
      <c r="K17" s="19">
        <f t="shared" si="1"/>
        <v>0.375</v>
      </c>
      <c r="L17" s="14">
        <f t="shared" si="7"/>
        <v>0.020833333333333315</v>
      </c>
      <c r="M17" s="32"/>
      <c r="N17" s="18">
        <v>10</v>
      </c>
      <c r="O17" s="18">
        <v>30</v>
      </c>
      <c r="P17" s="19">
        <f t="shared" si="2"/>
        <v>0.4375</v>
      </c>
      <c r="Q17" s="25" t="s">
        <v>12</v>
      </c>
      <c r="R17" s="18">
        <v>10</v>
      </c>
      <c r="S17" s="18">
        <v>45</v>
      </c>
      <c r="T17" s="19">
        <f t="shared" si="3"/>
        <v>0.4479166666666667</v>
      </c>
      <c r="U17" s="35" t="str">
        <f t="shared" si="8"/>
        <v>10:30～10:45</v>
      </c>
      <c r="V17" s="27">
        <f t="shared" si="4"/>
        <v>8</v>
      </c>
      <c r="W17" s="25"/>
      <c r="X17" s="30"/>
    </row>
    <row r="18" spans="1:24" ht="13.5">
      <c r="A18" s="8">
        <v>16</v>
      </c>
      <c r="B18" s="8">
        <v>2012</v>
      </c>
      <c r="C18" s="18">
        <v>1</v>
      </c>
      <c r="D18" s="18">
        <v>5</v>
      </c>
      <c r="E18" s="23" t="str">
        <f t="shared" si="0"/>
        <v>木</v>
      </c>
      <c r="F18" s="18">
        <v>10</v>
      </c>
      <c r="G18" s="18">
        <v>0</v>
      </c>
      <c r="H18" s="19">
        <f t="shared" si="6"/>
        <v>0.4166666666666667</v>
      </c>
      <c r="I18" s="18">
        <v>11</v>
      </c>
      <c r="J18" s="18">
        <v>30</v>
      </c>
      <c r="K18" s="19">
        <f t="shared" si="1"/>
        <v>0.4791666666666667</v>
      </c>
      <c r="L18" s="14">
        <f t="shared" si="7"/>
        <v>0.0625</v>
      </c>
      <c r="M18" s="32"/>
      <c r="N18" s="18">
        <v>10</v>
      </c>
      <c r="O18" s="18">
        <v>45</v>
      </c>
      <c r="P18" s="19">
        <f t="shared" si="2"/>
        <v>0.4479166666666667</v>
      </c>
      <c r="Q18" s="25" t="s">
        <v>12</v>
      </c>
      <c r="R18" s="18">
        <v>11</v>
      </c>
      <c r="S18" s="18">
        <v>0</v>
      </c>
      <c r="T18" s="19">
        <f t="shared" si="3"/>
        <v>0.4583333333333333</v>
      </c>
      <c r="U18" s="35" t="str">
        <f t="shared" si="8"/>
        <v>10:45～11:00</v>
      </c>
      <c r="V18" s="27">
        <f t="shared" si="4"/>
        <v>7</v>
      </c>
      <c r="W18" s="25"/>
      <c r="X18" s="30"/>
    </row>
    <row r="19" spans="1:24" ht="13.5">
      <c r="A19" s="8">
        <v>17</v>
      </c>
      <c r="B19" s="8">
        <v>2012</v>
      </c>
      <c r="C19" s="18">
        <v>1</v>
      </c>
      <c r="D19" s="18">
        <v>5</v>
      </c>
      <c r="E19" s="23" t="str">
        <f t="shared" si="0"/>
        <v>木</v>
      </c>
      <c r="F19" s="18">
        <v>12</v>
      </c>
      <c r="G19" s="18">
        <v>30</v>
      </c>
      <c r="H19" s="19">
        <f t="shared" si="6"/>
        <v>0.5208333333333334</v>
      </c>
      <c r="I19" s="18">
        <v>12</v>
      </c>
      <c r="J19" s="18">
        <v>55</v>
      </c>
      <c r="K19" s="19">
        <f t="shared" si="1"/>
        <v>0.5381944444444444</v>
      </c>
      <c r="L19" s="14">
        <f t="shared" si="7"/>
        <v>0.01736111111111105</v>
      </c>
      <c r="M19" s="32"/>
      <c r="N19" s="18">
        <v>11</v>
      </c>
      <c r="O19" s="18">
        <v>0</v>
      </c>
      <c r="P19" s="19">
        <f t="shared" si="2"/>
        <v>0.4583333333333333</v>
      </c>
      <c r="Q19" s="25" t="s">
        <v>12</v>
      </c>
      <c r="R19" s="18">
        <v>11</v>
      </c>
      <c r="S19" s="18">
        <v>15</v>
      </c>
      <c r="T19" s="19">
        <f t="shared" si="3"/>
        <v>0.46875</v>
      </c>
      <c r="U19" s="35" t="str">
        <f t="shared" si="8"/>
        <v>11:00～11:15</v>
      </c>
      <c r="V19" s="27">
        <f t="shared" si="4"/>
        <v>5</v>
      </c>
      <c r="W19" s="25"/>
      <c r="X19" s="30"/>
    </row>
    <row r="20" spans="1:24" ht="13.5">
      <c r="A20" s="8">
        <v>18</v>
      </c>
      <c r="B20" s="8">
        <v>2012</v>
      </c>
      <c r="C20" s="18">
        <v>1</v>
      </c>
      <c r="D20" s="18">
        <v>5</v>
      </c>
      <c r="E20" s="23" t="str">
        <f t="shared" si="0"/>
        <v>木</v>
      </c>
      <c r="F20" s="18">
        <v>16</v>
      </c>
      <c r="G20" s="18">
        <v>0</v>
      </c>
      <c r="H20" s="19">
        <f t="shared" si="6"/>
        <v>0.6666666666666666</v>
      </c>
      <c r="I20" s="18">
        <v>16</v>
      </c>
      <c r="J20" s="18">
        <v>35</v>
      </c>
      <c r="K20" s="19">
        <f t="shared" si="1"/>
        <v>0.6909722222222222</v>
      </c>
      <c r="L20" s="14">
        <f t="shared" si="7"/>
        <v>0.02430555555555558</v>
      </c>
      <c r="M20" s="32"/>
      <c r="N20" s="18">
        <v>11</v>
      </c>
      <c r="O20" s="18">
        <v>15</v>
      </c>
      <c r="P20" s="19">
        <f t="shared" si="2"/>
        <v>0.46875</v>
      </c>
      <c r="Q20" s="25" t="s">
        <v>12</v>
      </c>
      <c r="R20" s="18">
        <v>11</v>
      </c>
      <c r="S20" s="18">
        <v>30</v>
      </c>
      <c r="T20" s="19">
        <f t="shared" si="3"/>
        <v>0.4791666666666667</v>
      </c>
      <c r="U20" s="35" t="str">
        <f t="shared" si="8"/>
        <v>11:15～11:30</v>
      </c>
      <c r="V20" s="27">
        <f t="shared" si="4"/>
        <v>1</v>
      </c>
      <c r="W20" s="25"/>
      <c r="X20" s="30"/>
    </row>
    <row r="21" spans="1:24" ht="13.5">
      <c r="A21" s="8">
        <v>19</v>
      </c>
      <c r="B21" s="8">
        <v>2012</v>
      </c>
      <c r="C21" s="18">
        <v>1</v>
      </c>
      <c r="D21" s="18">
        <v>5</v>
      </c>
      <c r="E21" s="23" t="str">
        <f t="shared" si="0"/>
        <v>木</v>
      </c>
      <c r="F21" s="18">
        <v>18</v>
      </c>
      <c r="G21" s="18">
        <v>0</v>
      </c>
      <c r="H21" s="19">
        <f t="shared" si="6"/>
        <v>0.75</v>
      </c>
      <c r="I21" s="18">
        <v>18</v>
      </c>
      <c r="J21" s="18">
        <v>40</v>
      </c>
      <c r="K21" s="19">
        <f t="shared" si="1"/>
        <v>0.7777777777777778</v>
      </c>
      <c r="L21" s="14">
        <f t="shared" si="7"/>
        <v>0.02777777777777779</v>
      </c>
      <c r="M21" s="32"/>
      <c r="N21" s="18">
        <v>11</v>
      </c>
      <c r="O21" s="18">
        <v>30</v>
      </c>
      <c r="P21" s="19">
        <f t="shared" si="2"/>
        <v>0.4791666666666667</v>
      </c>
      <c r="Q21" s="25" t="s">
        <v>12</v>
      </c>
      <c r="R21" s="18">
        <v>11</v>
      </c>
      <c r="S21" s="18">
        <v>45</v>
      </c>
      <c r="T21" s="19">
        <f t="shared" si="3"/>
        <v>0.4895833333333333</v>
      </c>
      <c r="U21" s="35" t="str">
        <f t="shared" si="8"/>
        <v>11:30～11:45</v>
      </c>
      <c r="V21" s="27">
        <f t="shared" si="4"/>
        <v>1</v>
      </c>
      <c r="W21" s="25"/>
      <c r="X21" s="30"/>
    </row>
    <row r="22" spans="1:24" ht="13.5">
      <c r="A22" s="8">
        <v>20</v>
      </c>
      <c r="B22" s="8">
        <v>2012</v>
      </c>
      <c r="C22" s="18">
        <v>1</v>
      </c>
      <c r="D22" s="18">
        <v>6</v>
      </c>
      <c r="E22" s="23" t="str">
        <f t="shared" si="0"/>
        <v>金</v>
      </c>
      <c r="F22" s="18">
        <v>10</v>
      </c>
      <c r="G22" s="18">
        <v>30</v>
      </c>
      <c r="H22" s="19">
        <f t="shared" si="6"/>
        <v>0.4375</v>
      </c>
      <c r="I22" s="18">
        <v>10</v>
      </c>
      <c r="J22" s="18">
        <v>45</v>
      </c>
      <c r="K22" s="19">
        <f t="shared" si="1"/>
        <v>0.4479166666666667</v>
      </c>
      <c r="L22" s="14">
        <f t="shared" si="7"/>
        <v>0.010416666666666685</v>
      </c>
      <c r="M22" s="32"/>
      <c r="N22" s="18">
        <v>11</v>
      </c>
      <c r="O22" s="18">
        <v>45</v>
      </c>
      <c r="P22" s="19">
        <f t="shared" si="2"/>
        <v>0.4895833333333333</v>
      </c>
      <c r="Q22" s="25" t="s">
        <v>12</v>
      </c>
      <c r="R22" s="18">
        <v>12</v>
      </c>
      <c r="S22" s="18">
        <v>0</v>
      </c>
      <c r="T22" s="19">
        <f t="shared" si="3"/>
        <v>0.5</v>
      </c>
      <c r="U22" s="35" t="str">
        <f t="shared" si="8"/>
        <v>11:45～12:00</v>
      </c>
      <c r="V22" s="27">
        <f t="shared" si="4"/>
        <v>2</v>
      </c>
      <c r="W22" s="25"/>
      <c r="X22" s="30"/>
    </row>
    <row r="23" spans="1:24" ht="13.5">
      <c r="A23" s="8">
        <v>21</v>
      </c>
      <c r="B23" s="8">
        <v>2012</v>
      </c>
      <c r="C23" s="18">
        <v>1</v>
      </c>
      <c r="D23" s="18">
        <v>9</v>
      </c>
      <c r="E23" s="23" t="str">
        <f t="shared" si="0"/>
        <v>月</v>
      </c>
      <c r="F23" s="18">
        <v>10</v>
      </c>
      <c r="G23" s="18">
        <v>0</v>
      </c>
      <c r="H23" s="19">
        <f t="shared" si="6"/>
        <v>0.4166666666666667</v>
      </c>
      <c r="I23" s="18">
        <v>11</v>
      </c>
      <c r="J23" s="18">
        <v>0</v>
      </c>
      <c r="K23" s="19">
        <f t="shared" si="1"/>
        <v>0.4583333333333333</v>
      </c>
      <c r="L23" s="14">
        <f t="shared" si="7"/>
        <v>0.04166666666666663</v>
      </c>
      <c r="M23" s="32"/>
      <c r="N23" s="18">
        <v>12</v>
      </c>
      <c r="O23" s="18">
        <v>0</v>
      </c>
      <c r="P23" s="19">
        <f t="shared" si="2"/>
        <v>0.5</v>
      </c>
      <c r="Q23" s="25" t="s">
        <v>12</v>
      </c>
      <c r="R23" s="18">
        <v>12</v>
      </c>
      <c r="S23" s="18">
        <v>15</v>
      </c>
      <c r="T23" s="19">
        <f t="shared" si="3"/>
        <v>0.5104166666666666</v>
      </c>
      <c r="U23" s="35" t="str">
        <f t="shared" si="8"/>
        <v>12:00～12:15</v>
      </c>
      <c r="V23" s="27">
        <f t="shared" si="4"/>
        <v>2</v>
      </c>
      <c r="W23" s="25"/>
      <c r="X23" s="30"/>
    </row>
    <row r="24" spans="1:24" ht="13.5">
      <c r="A24" s="8">
        <v>22</v>
      </c>
      <c r="B24" s="8">
        <v>2012</v>
      </c>
      <c r="C24" s="18">
        <v>1</v>
      </c>
      <c r="D24" s="18">
        <v>9</v>
      </c>
      <c r="E24" s="23" t="str">
        <f t="shared" si="0"/>
        <v>月</v>
      </c>
      <c r="F24" s="18">
        <v>16</v>
      </c>
      <c r="G24" s="18">
        <v>0</v>
      </c>
      <c r="H24" s="19">
        <f t="shared" si="6"/>
        <v>0.6666666666666666</v>
      </c>
      <c r="I24" s="18">
        <v>16</v>
      </c>
      <c r="J24" s="18">
        <v>45</v>
      </c>
      <c r="K24" s="19">
        <f t="shared" si="1"/>
        <v>0.6979166666666666</v>
      </c>
      <c r="L24" s="14">
        <f t="shared" si="7"/>
        <v>0.03125</v>
      </c>
      <c r="M24" s="32"/>
      <c r="N24" s="18">
        <v>12</v>
      </c>
      <c r="O24" s="18">
        <v>15</v>
      </c>
      <c r="P24" s="19">
        <f t="shared" si="2"/>
        <v>0.5104166666666666</v>
      </c>
      <c r="Q24" s="25" t="s">
        <v>12</v>
      </c>
      <c r="R24" s="18">
        <v>12</v>
      </c>
      <c r="S24" s="18">
        <v>30</v>
      </c>
      <c r="T24" s="19">
        <f t="shared" si="3"/>
        <v>0.5208333333333334</v>
      </c>
      <c r="U24" s="35" t="str">
        <f t="shared" si="8"/>
        <v>12:15～12:30</v>
      </c>
      <c r="V24" s="27">
        <f t="shared" si="4"/>
        <v>0</v>
      </c>
      <c r="W24" s="25"/>
      <c r="X24" s="30"/>
    </row>
    <row r="25" spans="1:24" ht="13.5">
      <c r="A25" s="8">
        <v>23</v>
      </c>
      <c r="B25" s="8">
        <v>2012</v>
      </c>
      <c r="C25" s="18">
        <v>1</v>
      </c>
      <c r="D25" s="18">
        <v>9</v>
      </c>
      <c r="E25" s="23" t="str">
        <f t="shared" si="0"/>
        <v>月</v>
      </c>
      <c r="F25" s="18">
        <v>18</v>
      </c>
      <c r="G25" s="18">
        <v>0</v>
      </c>
      <c r="H25" s="19">
        <f t="shared" si="6"/>
        <v>0.75</v>
      </c>
      <c r="I25" s="18">
        <v>18</v>
      </c>
      <c r="J25" s="18">
        <v>45</v>
      </c>
      <c r="K25" s="19">
        <f t="shared" si="1"/>
        <v>0.78125</v>
      </c>
      <c r="L25" s="14">
        <f t="shared" si="7"/>
        <v>0.03125</v>
      </c>
      <c r="M25" s="32"/>
      <c r="N25" s="18">
        <v>12</v>
      </c>
      <c r="O25" s="18">
        <v>30</v>
      </c>
      <c r="P25" s="19">
        <f t="shared" si="2"/>
        <v>0.5208333333333334</v>
      </c>
      <c r="Q25" s="25" t="s">
        <v>12</v>
      </c>
      <c r="R25" s="18">
        <v>12</v>
      </c>
      <c r="S25" s="18">
        <v>45</v>
      </c>
      <c r="T25" s="19">
        <f t="shared" si="3"/>
        <v>0.53125</v>
      </c>
      <c r="U25" s="35" t="str">
        <f t="shared" si="8"/>
        <v>12:30～12:45</v>
      </c>
      <c r="V25" s="27">
        <f t="shared" si="4"/>
        <v>0</v>
      </c>
      <c r="W25" s="25"/>
      <c r="X25" s="30"/>
    </row>
    <row r="26" spans="1:24" ht="13.5">
      <c r="A26" s="8">
        <v>24</v>
      </c>
      <c r="B26" s="8">
        <v>2012</v>
      </c>
      <c r="C26" s="18">
        <v>1</v>
      </c>
      <c r="D26" s="18">
        <v>10</v>
      </c>
      <c r="E26" s="23" t="str">
        <f t="shared" si="0"/>
        <v>火</v>
      </c>
      <c r="F26" s="18">
        <v>10</v>
      </c>
      <c r="G26" s="18">
        <v>0</v>
      </c>
      <c r="H26" s="19">
        <f t="shared" si="6"/>
        <v>0.4166666666666667</v>
      </c>
      <c r="I26" s="18">
        <v>10</v>
      </c>
      <c r="J26" s="18">
        <v>45</v>
      </c>
      <c r="K26" s="19">
        <f t="shared" si="1"/>
        <v>0.4479166666666667</v>
      </c>
      <c r="L26" s="14">
        <f t="shared" si="7"/>
        <v>0.03125</v>
      </c>
      <c r="M26" s="32"/>
      <c r="N26" s="18">
        <v>12</v>
      </c>
      <c r="O26" s="18">
        <v>45</v>
      </c>
      <c r="P26" s="19">
        <f t="shared" si="2"/>
        <v>0.53125</v>
      </c>
      <c r="Q26" s="25" t="s">
        <v>13</v>
      </c>
      <c r="R26" s="18">
        <v>13</v>
      </c>
      <c r="S26" s="18">
        <v>0</v>
      </c>
      <c r="T26" s="19">
        <f t="shared" si="3"/>
        <v>0.5416666666666666</v>
      </c>
      <c r="U26" s="35" t="str">
        <f t="shared" si="8"/>
        <v>12:45～13:00</v>
      </c>
      <c r="V26" s="27">
        <f t="shared" si="4"/>
        <v>3</v>
      </c>
      <c r="W26" s="25"/>
      <c r="X26" s="30"/>
    </row>
    <row r="27" spans="1:24" ht="13.5">
      <c r="A27" s="8">
        <v>25</v>
      </c>
      <c r="B27" s="8">
        <v>2012</v>
      </c>
      <c r="C27" s="18">
        <v>1</v>
      </c>
      <c r="D27" s="18">
        <v>13</v>
      </c>
      <c r="E27" s="23" t="str">
        <f t="shared" si="0"/>
        <v>金</v>
      </c>
      <c r="F27" s="18">
        <v>8</v>
      </c>
      <c r="G27" s="18">
        <v>0</v>
      </c>
      <c r="H27" s="19">
        <f t="shared" si="6"/>
        <v>0.3333333333333333</v>
      </c>
      <c r="I27" s="18">
        <v>8</v>
      </c>
      <c r="J27" s="18">
        <v>15</v>
      </c>
      <c r="K27" s="19">
        <f t="shared" si="1"/>
        <v>0.34375</v>
      </c>
      <c r="L27" s="14">
        <f t="shared" si="7"/>
        <v>0.010416666666666685</v>
      </c>
      <c r="M27" s="32"/>
      <c r="N27" s="18">
        <v>13</v>
      </c>
      <c r="O27" s="18">
        <v>0</v>
      </c>
      <c r="P27" s="19">
        <f t="shared" si="2"/>
        <v>0.5416666666666666</v>
      </c>
      <c r="Q27" s="25" t="s">
        <v>13</v>
      </c>
      <c r="R27" s="18">
        <v>13</v>
      </c>
      <c r="S27" s="18">
        <v>15</v>
      </c>
      <c r="T27" s="19">
        <f t="shared" si="3"/>
        <v>0.5520833333333334</v>
      </c>
      <c r="U27" s="35" t="str">
        <f t="shared" si="8"/>
        <v>13:00～13:15</v>
      </c>
      <c r="V27" s="27">
        <f t="shared" si="4"/>
        <v>2</v>
      </c>
      <c r="W27" s="25"/>
      <c r="X27" s="30"/>
    </row>
    <row r="28" spans="1:24" ht="13.5">
      <c r="A28" s="8">
        <v>26</v>
      </c>
      <c r="B28" s="8">
        <v>2012</v>
      </c>
      <c r="C28" s="18">
        <v>1</v>
      </c>
      <c r="D28" s="18">
        <v>14</v>
      </c>
      <c r="E28" s="23" t="str">
        <f t="shared" si="0"/>
        <v>土</v>
      </c>
      <c r="F28" s="18">
        <v>10</v>
      </c>
      <c r="G28" s="18">
        <v>0</v>
      </c>
      <c r="H28" s="19">
        <f t="shared" si="6"/>
        <v>0.4166666666666667</v>
      </c>
      <c r="I28" s="18">
        <v>10</v>
      </c>
      <c r="J28" s="18">
        <v>30</v>
      </c>
      <c r="K28" s="19">
        <f t="shared" si="1"/>
        <v>0.4375</v>
      </c>
      <c r="L28" s="14">
        <f t="shared" si="7"/>
        <v>0.020833333333333315</v>
      </c>
      <c r="M28" s="32"/>
      <c r="N28" s="18">
        <v>13</v>
      </c>
      <c r="O28" s="18">
        <v>15</v>
      </c>
      <c r="P28" s="19">
        <f t="shared" si="2"/>
        <v>0.5520833333333334</v>
      </c>
      <c r="Q28" s="25" t="s">
        <v>13</v>
      </c>
      <c r="R28" s="18">
        <v>13</v>
      </c>
      <c r="S28" s="18">
        <v>30</v>
      </c>
      <c r="T28" s="19">
        <f t="shared" si="3"/>
        <v>0.5625</v>
      </c>
      <c r="U28" s="35" t="str">
        <f t="shared" si="8"/>
        <v>13:15～13:30</v>
      </c>
      <c r="V28" s="27">
        <f t="shared" si="4"/>
        <v>0</v>
      </c>
      <c r="W28" s="25"/>
      <c r="X28" s="30"/>
    </row>
    <row r="29" spans="1:24" ht="13.5">
      <c r="A29" s="8">
        <v>27</v>
      </c>
      <c r="B29" s="8">
        <v>2012</v>
      </c>
      <c r="C29" s="18">
        <v>1</v>
      </c>
      <c r="D29" s="18">
        <v>15</v>
      </c>
      <c r="E29" s="23" t="str">
        <f t="shared" si="0"/>
        <v>日</v>
      </c>
      <c r="F29" s="18">
        <v>16</v>
      </c>
      <c r="G29" s="18">
        <v>0</v>
      </c>
      <c r="H29" s="19">
        <f t="shared" si="6"/>
        <v>0.6666666666666666</v>
      </c>
      <c r="I29" s="18">
        <v>16</v>
      </c>
      <c r="J29" s="18">
        <v>30</v>
      </c>
      <c r="K29" s="19">
        <f t="shared" si="1"/>
        <v>0.6875</v>
      </c>
      <c r="L29" s="14">
        <f t="shared" si="7"/>
        <v>0.02083333333333337</v>
      </c>
      <c r="M29" s="32"/>
      <c r="N29" s="18">
        <v>13</v>
      </c>
      <c r="O29" s="18">
        <v>30</v>
      </c>
      <c r="P29" s="19">
        <f t="shared" si="2"/>
        <v>0.5625</v>
      </c>
      <c r="Q29" s="25" t="s">
        <v>13</v>
      </c>
      <c r="R29" s="18">
        <v>13</v>
      </c>
      <c r="S29" s="18">
        <v>45</v>
      </c>
      <c r="T29" s="19">
        <f t="shared" si="3"/>
        <v>0.5729166666666666</v>
      </c>
      <c r="U29" s="35" t="str">
        <f t="shared" si="8"/>
        <v>13:30～13:45</v>
      </c>
      <c r="V29" s="27">
        <f t="shared" si="4"/>
        <v>0</v>
      </c>
      <c r="W29" s="25"/>
      <c r="X29" s="30"/>
    </row>
    <row r="30" spans="1:24" ht="13.5">
      <c r="A30" s="8">
        <v>28</v>
      </c>
      <c r="B30" s="8">
        <v>2012</v>
      </c>
      <c r="C30" s="18">
        <v>1</v>
      </c>
      <c r="D30" s="18">
        <v>17</v>
      </c>
      <c r="E30" s="23" t="str">
        <f t="shared" si="0"/>
        <v>火</v>
      </c>
      <c r="F30" s="18">
        <v>8</v>
      </c>
      <c r="G30" s="18">
        <v>30</v>
      </c>
      <c r="H30" s="19">
        <f t="shared" si="6"/>
        <v>0.3541666666666667</v>
      </c>
      <c r="I30" s="18">
        <v>8</v>
      </c>
      <c r="J30" s="18">
        <v>45</v>
      </c>
      <c r="K30" s="19">
        <f t="shared" si="1"/>
        <v>0.3645833333333333</v>
      </c>
      <c r="L30" s="14">
        <f t="shared" si="7"/>
        <v>0.01041666666666663</v>
      </c>
      <c r="M30" s="32"/>
      <c r="N30" s="18">
        <v>13</v>
      </c>
      <c r="O30" s="18">
        <v>45</v>
      </c>
      <c r="P30" s="19">
        <f t="shared" si="2"/>
        <v>0.5729166666666666</v>
      </c>
      <c r="Q30" s="25" t="s">
        <v>13</v>
      </c>
      <c r="R30" s="18">
        <v>14</v>
      </c>
      <c r="S30" s="18">
        <v>0</v>
      </c>
      <c r="T30" s="19">
        <f t="shared" si="3"/>
        <v>0.5833333333333334</v>
      </c>
      <c r="U30" s="35" t="str">
        <f t="shared" si="8"/>
        <v>13:45～14:00</v>
      </c>
      <c r="V30" s="27">
        <f t="shared" si="4"/>
        <v>0</v>
      </c>
      <c r="W30" s="25"/>
      <c r="X30" s="30"/>
    </row>
    <row r="31" spans="1:24" ht="13.5">
      <c r="A31" s="8">
        <v>29</v>
      </c>
      <c r="B31" s="8">
        <v>2012</v>
      </c>
      <c r="C31" s="18">
        <v>1</v>
      </c>
      <c r="D31" s="18">
        <v>16</v>
      </c>
      <c r="E31" s="23" t="str">
        <f t="shared" si="0"/>
        <v>月</v>
      </c>
      <c r="F31" s="18">
        <v>10</v>
      </c>
      <c r="G31" s="18">
        <v>0</v>
      </c>
      <c r="H31" s="19">
        <f t="shared" si="6"/>
        <v>0.4166666666666667</v>
      </c>
      <c r="I31" s="18">
        <v>10</v>
      </c>
      <c r="J31" s="18">
        <v>15</v>
      </c>
      <c r="K31" s="19">
        <f t="shared" si="1"/>
        <v>0.4270833333333333</v>
      </c>
      <c r="L31" s="14">
        <f t="shared" si="7"/>
        <v>0.01041666666666663</v>
      </c>
      <c r="M31" s="32"/>
      <c r="N31" s="18">
        <v>14</v>
      </c>
      <c r="O31" s="18">
        <v>0</v>
      </c>
      <c r="P31" s="19">
        <f t="shared" si="2"/>
        <v>0.5833333333333334</v>
      </c>
      <c r="Q31" s="25" t="s">
        <v>13</v>
      </c>
      <c r="R31" s="18">
        <v>14</v>
      </c>
      <c r="S31" s="18">
        <v>15</v>
      </c>
      <c r="T31" s="19">
        <f t="shared" si="3"/>
        <v>0.59375</v>
      </c>
      <c r="U31" s="35" t="str">
        <f t="shared" si="8"/>
        <v>14:00～14:15</v>
      </c>
      <c r="V31" s="27">
        <f t="shared" si="4"/>
        <v>0</v>
      </c>
      <c r="W31" s="25"/>
      <c r="X31" s="30"/>
    </row>
    <row r="32" spans="1:24" ht="13.5">
      <c r="A32" s="8">
        <v>30</v>
      </c>
      <c r="B32" s="8">
        <v>2012</v>
      </c>
      <c r="C32" s="18">
        <v>1</v>
      </c>
      <c r="D32" s="18">
        <v>18</v>
      </c>
      <c r="E32" s="23" t="str">
        <f t="shared" si="0"/>
        <v>水</v>
      </c>
      <c r="F32" s="18">
        <v>10</v>
      </c>
      <c r="G32" s="18">
        <v>0</v>
      </c>
      <c r="H32" s="19">
        <f t="shared" si="6"/>
        <v>0.4166666666666667</v>
      </c>
      <c r="I32" s="18">
        <v>10</v>
      </c>
      <c r="J32" s="18">
        <v>10</v>
      </c>
      <c r="K32" s="19">
        <f t="shared" si="1"/>
        <v>0.4236111111111111</v>
      </c>
      <c r="L32" s="14">
        <f t="shared" si="7"/>
        <v>0.00694444444444442</v>
      </c>
      <c r="M32" s="32"/>
      <c r="N32" s="18">
        <v>14</v>
      </c>
      <c r="O32" s="18">
        <v>15</v>
      </c>
      <c r="P32" s="19">
        <f t="shared" si="2"/>
        <v>0.59375</v>
      </c>
      <c r="Q32" s="25" t="s">
        <v>13</v>
      </c>
      <c r="R32" s="18">
        <v>14</v>
      </c>
      <c r="S32" s="18">
        <v>30</v>
      </c>
      <c r="T32" s="19">
        <f t="shared" si="3"/>
        <v>0.6041666666666666</v>
      </c>
      <c r="U32" s="35" t="str">
        <f t="shared" si="8"/>
        <v>14:15～14:30</v>
      </c>
      <c r="V32" s="27">
        <f t="shared" si="4"/>
        <v>0</v>
      </c>
      <c r="W32" s="25"/>
      <c r="X32" s="30"/>
    </row>
    <row r="33" spans="1:24" ht="13.5">
      <c r="A33" s="8">
        <v>31</v>
      </c>
      <c r="B33" s="8">
        <v>2012</v>
      </c>
      <c r="C33" s="18">
        <v>1</v>
      </c>
      <c r="D33" s="18">
        <v>19</v>
      </c>
      <c r="E33" s="23" t="str">
        <f t="shared" si="0"/>
        <v>木</v>
      </c>
      <c r="F33" s="18">
        <v>8</v>
      </c>
      <c r="G33" s="18">
        <v>0</v>
      </c>
      <c r="H33" s="19">
        <f t="shared" si="6"/>
        <v>0.3333333333333333</v>
      </c>
      <c r="I33" s="18">
        <v>8</v>
      </c>
      <c r="J33" s="18">
        <v>30</v>
      </c>
      <c r="K33" s="19">
        <f t="shared" si="1"/>
        <v>0.3541666666666667</v>
      </c>
      <c r="L33" s="14">
        <f t="shared" si="7"/>
        <v>0.02083333333333337</v>
      </c>
      <c r="M33" s="32"/>
      <c r="N33" s="18">
        <v>14</v>
      </c>
      <c r="O33" s="18">
        <v>30</v>
      </c>
      <c r="P33" s="19">
        <f t="shared" si="2"/>
        <v>0.6041666666666666</v>
      </c>
      <c r="Q33" s="25" t="s">
        <v>13</v>
      </c>
      <c r="R33" s="18">
        <v>14</v>
      </c>
      <c r="S33" s="18">
        <v>45</v>
      </c>
      <c r="T33" s="19">
        <f t="shared" si="3"/>
        <v>0.6145833333333334</v>
      </c>
      <c r="U33" s="35" t="str">
        <f t="shared" si="8"/>
        <v>14:30～14:45</v>
      </c>
      <c r="V33" s="27">
        <f t="shared" si="4"/>
        <v>0</v>
      </c>
      <c r="W33" s="25"/>
      <c r="X33" s="30"/>
    </row>
    <row r="34" spans="1:24" ht="13.5">
      <c r="A34" s="8">
        <v>32</v>
      </c>
      <c r="B34" s="8">
        <v>2012</v>
      </c>
      <c r="C34" s="18">
        <v>1</v>
      </c>
      <c r="D34" s="18">
        <v>20</v>
      </c>
      <c r="E34" s="23" t="str">
        <f t="shared" si="0"/>
        <v>金</v>
      </c>
      <c r="F34" s="18">
        <v>16</v>
      </c>
      <c r="G34" s="18">
        <v>0</v>
      </c>
      <c r="H34" s="19">
        <f t="shared" si="6"/>
        <v>0.6666666666666666</v>
      </c>
      <c r="I34" s="18">
        <v>16</v>
      </c>
      <c r="J34" s="18">
        <v>30</v>
      </c>
      <c r="K34" s="19">
        <f t="shared" si="1"/>
        <v>0.6875</v>
      </c>
      <c r="L34" s="14">
        <f t="shared" si="7"/>
        <v>0.02083333333333337</v>
      </c>
      <c r="M34" s="32"/>
      <c r="N34" s="18">
        <v>14</v>
      </c>
      <c r="O34" s="18">
        <v>45</v>
      </c>
      <c r="P34" s="19">
        <f t="shared" si="2"/>
        <v>0.6145833333333334</v>
      </c>
      <c r="Q34" s="25" t="s">
        <v>13</v>
      </c>
      <c r="R34" s="18">
        <v>15</v>
      </c>
      <c r="S34" s="18">
        <v>0</v>
      </c>
      <c r="T34" s="19">
        <f t="shared" si="3"/>
        <v>0.625</v>
      </c>
      <c r="U34" s="35" t="str">
        <f t="shared" si="8"/>
        <v>14:45～15:00</v>
      </c>
      <c r="V34" s="27">
        <f t="shared" si="4"/>
        <v>0</v>
      </c>
      <c r="W34" s="25"/>
      <c r="X34" s="30"/>
    </row>
    <row r="35" spans="1:24" ht="13.5">
      <c r="A35" s="8">
        <v>33</v>
      </c>
      <c r="B35" s="8">
        <v>2012</v>
      </c>
      <c r="C35" s="18">
        <v>1</v>
      </c>
      <c r="D35" s="18">
        <v>21</v>
      </c>
      <c r="E35" s="23" t="str">
        <f t="shared" si="0"/>
        <v>土</v>
      </c>
      <c r="F35" s="18">
        <v>10</v>
      </c>
      <c r="G35" s="18">
        <v>0</v>
      </c>
      <c r="H35" s="19">
        <f t="shared" si="6"/>
        <v>0.4166666666666667</v>
      </c>
      <c r="I35" s="18">
        <v>10</v>
      </c>
      <c r="J35" s="18">
        <v>30</v>
      </c>
      <c r="K35" s="19">
        <f t="shared" si="1"/>
        <v>0.4375</v>
      </c>
      <c r="L35" s="14">
        <f t="shared" si="7"/>
        <v>0.020833333333333315</v>
      </c>
      <c r="M35" s="32"/>
      <c r="N35" s="18">
        <v>15</v>
      </c>
      <c r="O35" s="18">
        <v>0</v>
      </c>
      <c r="P35" s="19">
        <f t="shared" si="2"/>
        <v>0.625</v>
      </c>
      <c r="Q35" s="25" t="s">
        <v>13</v>
      </c>
      <c r="R35" s="18">
        <v>15</v>
      </c>
      <c r="S35" s="18">
        <v>15</v>
      </c>
      <c r="T35" s="19">
        <f t="shared" si="3"/>
        <v>0.6354166666666666</v>
      </c>
      <c r="U35" s="35" t="str">
        <f t="shared" si="8"/>
        <v>15:00～15:15</v>
      </c>
      <c r="V35" s="27">
        <f t="shared" si="4"/>
        <v>0</v>
      </c>
      <c r="W35" s="25"/>
      <c r="X35" s="30"/>
    </row>
    <row r="36" spans="1:24" ht="13.5">
      <c r="A36" s="8">
        <v>34</v>
      </c>
      <c r="B36" s="8">
        <v>2012</v>
      </c>
      <c r="C36" s="18">
        <v>1</v>
      </c>
      <c r="D36" s="18">
        <v>22</v>
      </c>
      <c r="E36" s="23" t="str">
        <f t="shared" si="0"/>
        <v>日</v>
      </c>
      <c r="F36" s="18">
        <v>16</v>
      </c>
      <c r="G36" s="18">
        <v>0</v>
      </c>
      <c r="H36" s="19">
        <f t="shared" si="6"/>
        <v>0.6666666666666666</v>
      </c>
      <c r="I36" s="18">
        <v>16</v>
      </c>
      <c r="J36" s="18">
        <v>30</v>
      </c>
      <c r="K36" s="19">
        <f t="shared" si="1"/>
        <v>0.6875</v>
      </c>
      <c r="L36" s="14">
        <f t="shared" si="7"/>
        <v>0.02083333333333337</v>
      </c>
      <c r="M36" s="32"/>
      <c r="N36" s="18">
        <v>15</v>
      </c>
      <c r="O36" s="18">
        <v>15</v>
      </c>
      <c r="P36" s="19">
        <f t="shared" si="2"/>
        <v>0.6354166666666666</v>
      </c>
      <c r="Q36" s="25" t="s">
        <v>13</v>
      </c>
      <c r="R36" s="18">
        <v>15</v>
      </c>
      <c r="S36" s="18">
        <v>30</v>
      </c>
      <c r="T36" s="19">
        <f t="shared" si="3"/>
        <v>0.6458333333333334</v>
      </c>
      <c r="U36" s="35" t="str">
        <f t="shared" si="8"/>
        <v>15:15～15:30</v>
      </c>
      <c r="V36" s="27">
        <f t="shared" si="4"/>
        <v>0</v>
      </c>
      <c r="W36" s="25"/>
      <c r="X36" s="30"/>
    </row>
    <row r="37" spans="1:24" ht="13.5">
      <c r="A37" s="8">
        <v>35</v>
      </c>
      <c r="B37" s="8">
        <v>2012</v>
      </c>
      <c r="C37" s="18">
        <v>1</v>
      </c>
      <c r="D37" s="18">
        <v>23</v>
      </c>
      <c r="E37" s="23" t="str">
        <f t="shared" si="0"/>
        <v>月</v>
      </c>
      <c r="F37" s="18">
        <v>7</v>
      </c>
      <c r="G37" s="18">
        <v>30</v>
      </c>
      <c r="H37" s="19">
        <f t="shared" si="6"/>
        <v>0.3125</v>
      </c>
      <c r="I37" s="18">
        <v>7</v>
      </c>
      <c r="J37" s="18">
        <v>45</v>
      </c>
      <c r="K37" s="19">
        <f t="shared" si="1"/>
        <v>0.3229166666666667</v>
      </c>
      <c r="L37" s="14">
        <f t="shared" si="7"/>
        <v>0.010416666666666685</v>
      </c>
      <c r="M37" s="32"/>
      <c r="N37" s="18">
        <v>15</v>
      </c>
      <c r="O37" s="18">
        <v>30</v>
      </c>
      <c r="P37" s="19">
        <f t="shared" si="2"/>
        <v>0.6458333333333334</v>
      </c>
      <c r="Q37" s="25" t="s">
        <v>13</v>
      </c>
      <c r="R37" s="18">
        <v>15</v>
      </c>
      <c r="S37" s="18">
        <v>45</v>
      </c>
      <c r="T37" s="19">
        <f t="shared" si="3"/>
        <v>0.65625</v>
      </c>
      <c r="U37" s="35" t="str">
        <f t="shared" si="8"/>
        <v>15:30～15:45</v>
      </c>
      <c r="V37" s="27">
        <f t="shared" si="4"/>
        <v>0</v>
      </c>
      <c r="W37" s="25"/>
      <c r="X37" s="30"/>
    </row>
    <row r="38" spans="1:24" ht="13.5">
      <c r="A38" s="8">
        <v>36</v>
      </c>
      <c r="B38" s="8">
        <v>2012</v>
      </c>
      <c r="C38" s="18">
        <v>1</v>
      </c>
      <c r="D38" s="18">
        <v>27</v>
      </c>
      <c r="E38" s="23" t="str">
        <f t="shared" si="0"/>
        <v>金</v>
      </c>
      <c r="F38" s="18">
        <v>16</v>
      </c>
      <c r="G38" s="18">
        <v>0</v>
      </c>
      <c r="H38" s="19">
        <f t="shared" si="6"/>
        <v>0.6666666666666666</v>
      </c>
      <c r="I38" s="18">
        <v>16</v>
      </c>
      <c r="J38" s="18">
        <v>30</v>
      </c>
      <c r="K38" s="19">
        <f t="shared" si="1"/>
        <v>0.6875</v>
      </c>
      <c r="L38" s="14">
        <f t="shared" si="7"/>
        <v>0.02083333333333337</v>
      </c>
      <c r="M38" s="32"/>
      <c r="N38" s="18">
        <v>15</v>
      </c>
      <c r="O38" s="18">
        <v>45</v>
      </c>
      <c r="P38" s="19">
        <f t="shared" si="2"/>
        <v>0.65625</v>
      </c>
      <c r="Q38" s="25" t="s">
        <v>13</v>
      </c>
      <c r="R38" s="18">
        <v>16</v>
      </c>
      <c r="S38" s="18">
        <v>0</v>
      </c>
      <c r="T38" s="19">
        <f t="shared" si="3"/>
        <v>0.6666666666666666</v>
      </c>
      <c r="U38" s="35" t="str">
        <f t="shared" si="8"/>
        <v>15:45～16:00</v>
      </c>
      <c r="V38" s="27">
        <f t="shared" si="4"/>
        <v>2</v>
      </c>
      <c r="W38" s="25"/>
      <c r="X38" s="30"/>
    </row>
    <row r="39" spans="1:24" ht="13.5">
      <c r="A39" s="8">
        <v>37</v>
      </c>
      <c r="B39" s="8">
        <v>2012</v>
      </c>
      <c r="C39" s="18">
        <v>1</v>
      </c>
      <c r="D39" s="18">
        <v>27</v>
      </c>
      <c r="E39" s="23" t="str">
        <f t="shared" si="0"/>
        <v>金</v>
      </c>
      <c r="F39" s="18">
        <v>18</v>
      </c>
      <c r="G39" s="18">
        <v>0</v>
      </c>
      <c r="H39" s="19">
        <f t="shared" si="6"/>
        <v>0.75</v>
      </c>
      <c r="I39" s="18">
        <v>18</v>
      </c>
      <c r="J39" s="18">
        <v>30</v>
      </c>
      <c r="K39" s="19">
        <f t="shared" si="1"/>
        <v>0.7708333333333334</v>
      </c>
      <c r="L39" s="14">
        <f t="shared" si="7"/>
        <v>0.02083333333333337</v>
      </c>
      <c r="M39" s="32"/>
      <c r="N39" s="18">
        <v>16</v>
      </c>
      <c r="O39" s="18">
        <v>0</v>
      </c>
      <c r="P39" s="19">
        <f t="shared" si="2"/>
        <v>0.6666666666666666</v>
      </c>
      <c r="Q39" s="25" t="s">
        <v>13</v>
      </c>
      <c r="R39" s="18">
        <v>16</v>
      </c>
      <c r="S39" s="18">
        <v>15</v>
      </c>
      <c r="T39" s="19">
        <f t="shared" si="3"/>
        <v>0.6770833333333334</v>
      </c>
      <c r="U39" s="35" t="str">
        <f t="shared" si="8"/>
        <v>16:00～16:15</v>
      </c>
      <c r="V39" s="27">
        <f t="shared" si="4"/>
        <v>2</v>
      </c>
      <c r="W39" s="25"/>
      <c r="X39" s="30"/>
    </row>
    <row r="40" spans="1:24" ht="13.5">
      <c r="A40" s="8">
        <v>38</v>
      </c>
      <c r="B40" s="8">
        <v>2012</v>
      </c>
      <c r="C40" s="18">
        <v>1</v>
      </c>
      <c r="D40" s="18">
        <v>29</v>
      </c>
      <c r="E40" s="23" t="str">
        <f t="shared" si="0"/>
        <v>日</v>
      </c>
      <c r="F40" s="18">
        <v>8</v>
      </c>
      <c r="G40" s="18">
        <v>0</v>
      </c>
      <c r="H40" s="19">
        <f t="shared" si="6"/>
        <v>0.3333333333333333</v>
      </c>
      <c r="I40" s="18">
        <v>8</v>
      </c>
      <c r="J40" s="18">
        <v>30</v>
      </c>
      <c r="K40" s="19">
        <f t="shared" si="1"/>
        <v>0.3541666666666667</v>
      </c>
      <c r="L40" s="14">
        <f t="shared" si="7"/>
        <v>0.02083333333333337</v>
      </c>
      <c r="M40" s="32"/>
      <c r="N40" s="18">
        <v>16</v>
      </c>
      <c r="O40" s="18">
        <v>15</v>
      </c>
      <c r="P40" s="19">
        <f t="shared" si="2"/>
        <v>0.6770833333333334</v>
      </c>
      <c r="Q40" s="25" t="s">
        <v>13</v>
      </c>
      <c r="R40" s="18">
        <v>16</v>
      </c>
      <c r="S40" s="18">
        <v>30</v>
      </c>
      <c r="T40" s="19">
        <f t="shared" si="3"/>
        <v>0.6875</v>
      </c>
      <c r="U40" s="35" t="str">
        <f t="shared" si="8"/>
        <v>16:15～16:30</v>
      </c>
      <c r="V40" s="27">
        <f t="shared" si="4"/>
        <v>9</v>
      </c>
      <c r="W40" s="25"/>
      <c r="X40" s="30"/>
    </row>
    <row r="41" spans="1:24" ht="13.5">
      <c r="A41" s="8">
        <v>39</v>
      </c>
      <c r="B41" s="8">
        <v>2012</v>
      </c>
      <c r="C41" s="18">
        <v>1</v>
      </c>
      <c r="D41" s="18">
        <v>29</v>
      </c>
      <c r="E41" s="23" t="str">
        <f t="shared" si="0"/>
        <v>日</v>
      </c>
      <c r="F41" s="18">
        <v>16</v>
      </c>
      <c r="G41" s="18">
        <v>0</v>
      </c>
      <c r="H41" s="19">
        <f t="shared" si="6"/>
        <v>0.6666666666666666</v>
      </c>
      <c r="I41" s="18">
        <v>16</v>
      </c>
      <c r="J41" s="18">
        <v>30</v>
      </c>
      <c r="K41" s="19">
        <f t="shared" si="1"/>
        <v>0.6875</v>
      </c>
      <c r="L41" s="14">
        <f t="shared" si="7"/>
        <v>0.02083333333333337</v>
      </c>
      <c r="M41" s="32"/>
      <c r="N41" s="18">
        <v>16</v>
      </c>
      <c r="O41" s="18">
        <v>30</v>
      </c>
      <c r="P41" s="19">
        <f t="shared" si="2"/>
        <v>0.6875</v>
      </c>
      <c r="Q41" s="25" t="s">
        <v>13</v>
      </c>
      <c r="R41" s="18">
        <v>16</v>
      </c>
      <c r="S41" s="18">
        <v>45</v>
      </c>
      <c r="T41" s="19">
        <f t="shared" si="3"/>
        <v>0.6979166666666666</v>
      </c>
      <c r="U41" s="35" t="str">
        <f t="shared" si="8"/>
        <v>16:30～16:45</v>
      </c>
      <c r="V41" s="27">
        <f t="shared" si="4"/>
        <v>9</v>
      </c>
      <c r="W41" s="25"/>
      <c r="X41" s="30"/>
    </row>
    <row r="42" spans="1:24" ht="13.5">
      <c r="A42" s="8">
        <v>40</v>
      </c>
      <c r="B42" s="8"/>
      <c r="C42" s="18"/>
      <c r="D42" s="18"/>
      <c r="E42" s="23">
        <f t="shared" si="0"/>
      </c>
      <c r="F42" s="20"/>
      <c r="G42" s="18"/>
      <c r="H42" s="19">
        <f t="shared" si="6"/>
        <v>0</v>
      </c>
      <c r="I42" s="18"/>
      <c r="J42" s="18"/>
      <c r="K42" s="19">
        <f t="shared" si="1"/>
        <v>0</v>
      </c>
      <c r="L42" s="14">
        <f t="shared" si="7"/>
        <v>0</v>
      </c>
      <c r="M42" s="32"/>
      <c r="N42" s="18">
        <v>16</v>
      </c>
      <c r="O42" s="18">
        <v>45</v>
      </c>
      <c r="P42" s="19">
        <f t="shared" si="2"/>
        <v>0.6979166666666666</v>
      </c>
      <c r="Q42" s="25" t="s">
        <v>13</v>
      </c>
      <c r="R42" s="18">
        <v>17</v>
      </c>
      <c r="S42" s="18">
        <v>0</v>
      </c>
      <c r="T42" s="19">
        <f t="shared" si="3"/>
        <v>0.7083333333333334</v>
      </c>
      <c r="U42" s="35" t="str">
        <f t="shared" si="8"/>
        <v>16:45～17:00</v>
      </c>
      <c r="V42" s="27">
        <f t="shared" si="4"/>
        <v>1</v>
      </c>
      <c r="W42" s="25"/>
      <c r="X42" s="30"/>
    </row>
    <row r="43" spans="1:24" ht="13.5">
      <c r="A43" s="8">
        <v>41</v>
      </c>
      <c r="B43" s="8"/>
      <c r="C43" s="18"/>
      <c r="D43" s="18"/>
      <c r="E43" s="23">
        <f t="shared" si="0"/>
      </c>
      <c r="F43" s="20"/>
      <c r="G43" s="18"/>
      <c r="H43" s="19">
        <f t="shared" si="6"/>
        <v>0</v>
      </c>
      <c r="I43" s="18"/>
      <c r="J43" s="18"/>
      <c r="K43" s="19">
        <f t="shared" si="1"/>
        <v>0</v>
      </c>
      <c r="L43" s="14">
        <f t="shared" si="7"/>
        <v>0</v>
      </c>
      <c r="M43" s="32"/>
      <c r="N43" s="18">
        <v>17</v>
      </c>
      <c r="O43" s="18">
        <v>0</v>
      </c>
      <c r="P43" s="19">
        <f t="shared" si="2"/>
        <v>0.7083333333333334</v>
      </c>
      <c r="Q43" s="25" t="s">
        <v>13</v>
      </c>
      <c r="R43" s="18">
        <v>17</v>
      </c>
      <c r="S43" s="18">
        <v>15</v>
      </c>
      <c r="T43" s="19">
        <f t="shared" si="3"/>
        <v>0.71875</v>
      </c>
      <c r="U43" s="35" t="str">
        <f t="shared" si="8"/>
        <v>17:00～17:15</v>
      </c>
      <c r="V43" s="27">
        <f t="shared" si="4"/>
        <v>0</v>
      </c>
      <c r="W43" s="25"/>
      <c r="X43" s="30"/>
    </row>
    <row r="44" spans="1:24" ht="13.5">
      <c r="A44" s="8">
        <v>42</v>
      </c>
      <c r="B44" s="8"/>
      <c r="C44" s="18"/>
      <c r="D44" s="18"/>
      <c r="E44" s="23">
        <f t="shared" si="0"/>
      </c>
      <c r="F44" s="20"/>
      <c r="G44" s="18"/>
      <c r="H44" s="19">
        <f t="shared" si="6"/>
        <v>0</v>
      </c>
      <c r="I44" s="18"/>
      <c r="J44" s="18"/>
      <c r="K44" s="19">
        <f t="shared" si="1"/>
        <v>0</v>
      </c>
      <c r="L44" s="14">
        <f t="shared" si="7"/>
        <v>0</v>
      </c>
      <c r="M44" s="32"/>
      <c r="N44" s="18">
        <v>17</v>
      </c>
      <c r="O44" s="18">
        <v>15</v>
      </c>
      <c r="P44" s="19">
        <f t="shared" si="2"/>
        <v>0.71875</v>
      </c>
      <c r="Q44" s="25" t="s">
        <v>13</v>
      </c>
      <c r="R44" s="18">
        <v>17</v>
      </c>
      <c r="S44" s="18">
        <v>30</v>
      </c>
      <c r="T44" s="19">
        <f t="shared" si="3"/>
        <v>0.7291666666666666</v>
      </c>
      <c r="U44" s="35" t="str">
        <f t="shared" si="8"/>
        <v>17:15～17:30</v>
      </c>
      <c r="V44" s="27">
        <f t="shared" si="4"/>
        <v>0</v>
      </c>
      <c r="W44" s="25"/>
      <c r="X44" s="30"/>
    </row>
    <row r="45" spans="1:24" ht="13.5">
      <c r="A45" s="8">
        <v>43</v>
      </c>
      <c r="B45" s="8"/>
      <c r="C45" s="18"/>
      <c r="D45" s="18"/>
      <c r="E45" s="23">
        <f t="shared" si="0"/>
      </c>
      <c r="F45" s="20"/>
      <c r="G45" s="18"/>
      <c r="H45" s="19">
        <f t="shared" si="6"/>
        <v>0</v>
      </c>
      <c r="I45" s="18"/>
      <c r="J45" s="18"/>
      <c r="K45" s="19">
        <f t="shared" si="1"/>
        <v>0</v>
      </c>
      <c r="L45" s="14">
        <f t="shared" si="7"/>
        <v>0</v>
      </c>
      <c r="M45" s="32"/>
      <c r="N45" s="18">
        <v>17</v>
      </c>
      <c r="O45" s="18">
        <v>30</v>
      </c>
      <c r="P45" s="19">
        <f t="shared" si="2"/>
        <v>0.7291666666666666</v>
      </c>
      <c r="Q45" s="25" t="s">
        <v>13</v>
      </c>
      <c r="R45" s="18">
        <v>17</v>
      </c>
      <c r="S45" s="18">
        <v>45</v>
      </c>
      <c r="T45" s="19">
        <f t="shared" si="3"/>
        <v>0.7395833333333334</v>
      </c>
      <c r="U45" s="35" t="str">
        <f t="shared" si="8"/>
        <v>17:30～17:45</v>
      </c>
      <c r="V45" s="27">
        <f t="shared" si="4"/>
        <v>0</v>
      </c>
      <c r="W45" s="25"/>
      <c r="X45" s="30"/>
    </row>
    <row r="46" spans="1:24" ht="13.5">
      <c r="A46" s="8">
        <v>44</v>
      </c>
      <c r="B46" s="8"/>
      <c r="C46" s="18"/>
      <c r="D46" s="18"/>
      <c r="E46" s="23">
        <f t="shared" si="0"/>
      </c>
      <c r="F46" s="20"/>
      <c r="G46" s="18"/>
      <c r="H46" s="19">
        <f t="shared" si="6"/>
        <v>0</v>
      </c>
      <c r="I46" s="18"/>
      <c r="J46" s="18"/>
      <c r="K46" s="19">
        <f t="shared" si="1"/>
        <v>0</v>
      </c>
      <c r="L46" s="14">
        <f t="shared" si="7"/>
        <v>0</v>
      </c>
      <c r="M46" s="32"/>
      <c r="N46" s="18">
        <v>17</v>
      </c>
      <c r="O46" s="18">
        <v>45</v>
      </c>
      <c r="P46" s="19">
        <f t="shared" si="2"/>
        <v>0.7395833333333334</v>
      </c>
      <c r="Q46" s="25" t="s">
        <v>13</v>
      </c>
      <c r="R46" s="18">
        <v>18</v>
      </c>
      <c r="S46" s="18">
        <v>0</v>
      </c>
      <c r="T46" s="19">
        <f t="shared" si="3"/>
        <v>0.75</v>
      </c>
      <c r="U46" s="35" t="str">
        <f t="shared" si="8"/>
        <v>17:45～18:00</v>
      </c>
      <c r="V46" s="27">
        <f t="shared" si="4"/>
        <v>0</v>
      </c>
      <c r="W46" s="25"/>
      <c r="X46" s="30"/>
    </row>
    <row r="47" spans="1:24" ht="13.5">
      <c r="A47" s="8">
        <v>45</v>
      </c>
      <c r="B47" s="8"/>
      <c r="C47" s="18"/>
      <c r="D47" s="18"/>
      <c r="E47" s="23">
        <f t="shared" si="0"/>
      </c>
      <c r="F47" s="20"/>
      <c r="G47" s="18"/>
      <c r="H47" s="19">
        <f t="shared" si="6"/>
        <v>0</v>
      </c>
      <c r="I47" s="18"/>
      <c r="J47" s="18"/>
      <c r="K47" s="19">
        <f t="shared" si="1"/>
        <v>0</v>
      </c>
      <c r="L47" s="14">
        <f t="shared" si="7"/>
        <v>0</v>
      </c>
      <c r="M47" s="32"/>
      <c r="N47" s="18">
        <v>18</v>
      </c>
      <c r="O47" s="18">
        <v>0</v>
      </c>
      <c r="P47" s="19">
        <f t="shared" si="2"/>
        <v>0.75</v>
      </c>
      <c r="Q47" s="25" t="s">
        <v>13</v>
      </c>
      <c r="R47" s="18">
        <v>18</v>
      </c>
      <c r="S47" s="18">
        <v>15</v>
      </c>
      <c r="T47" s="19">
        <f t="shared" si="3"/>
        <v>0.7604166666666666</v>
      </c>
      <c r="U47" s="35" t="str">
        <f t="shared" si="8"/>
        <v>18:00～18:15</v>
      </c>
      <c r="V47" s="27">
        <f t="shared" si="4"/>
        <v>0</v>
      </c>
      <c r="W47" s="25"/>
      <c r="X47" s="30"/>
    </row>
    <row r="48" spans="1:24" ht="13.5">
      <c r="A48" s="8">
        <v>46</v>
      </c>
      <c r="B48" s="8"/>
      <c r="C48" s="18"/>
      <c r="D48" s="18"/>
      <c r="E48" s="23">
        <f t="shared" si="0"/>
      </c>
      <c r="F48" s="20"/>
      <c r="G48" s="18"/>
      <c r="H48" s="19">
        <f t="shared" si="6"/>
        <v>0</v>
      </c>
      <c r="I48" s="18"/>
      <c r="J48" s="18"/>
      <c r="K48" s="19">
        <f t="shared" si="1"/>
        <v>0</v>
      </c>
      <c r="L48" s="14">
        <f t="shared" si="7"/>
        <v>0</v>
      </c>
      <c r="M48" s="32"/>
      <c r="N48" s="18">
        <v>18</v>
      </c>
      <c r="O48" s="18">
        <v>15</v>
      </c>
      <c r="P48" s="19">
        <f t="shared" si="2"/>
        <v>0.7604166666666666</v>
      </c>
      <c r="Q48" s="25" t="s">
        <v>13</v>
      </c>
      <c r="R48" s="18">
        <v>18</v>
      </c>
      <c r="S48" s="18">
        <v>30</v>
      </c>
      <c r="T48" s="19">
        <f t="shared" si="3"/>
        <v>0.7708333333333334</v>
      </c>
      <c r="U48" s="35" t="str">
        <f t="shared" si="8"/>
        <v>18:15～18:30</v>
      </c>
      <c r="V48" s="27">
        <f t="shared" si="4"/>
        <v>5</v>
      </c>
      <c r="W48" s="25"/>
      <c r="X48" s="30"/>
    </row>
    <row r="49" spans="1:24" ht="13.5">
      <c r="A49" s="8">
        <v>47</v>
      </c>
      <c r="B49" s="8"/>
      <c r="C49" s="18"/>
      <c r="D49" s="18"/>
      <c r="E49" s="23">
        <f t="shared" si="0"/>
      </c>
      <c r="F49" s="20"/>
      <c r="G49" s="18"/>
      <c r="H49" s="19">
        <f t="shared" si="6"/>
        <v>0</v>
      </c>
      <c r="I49" s="18"/>
      <c r="J49" s="18"/>
      <c r="K49" s="19">
        <f t="shared" si="1"/>
        <v>0</v>
      </c>
      <c r="L49" s="14">
        <f t="shared" si="7"/>
        <v>0</v>
      </c>
      <c r="M49" s="32"/>
      <c r="N49" s="18">
        <v>18</v>
      </c>
      <c r="O49" s="18">
        <v>30</v>
      </c>
      <c r="P49" s="19">
        <f t="shared" si="2"/>
        <v>0.7708333333333334</v>
      </c>
      <c r="Q49" s="25" t="s">
        <v>13</v>
      </c>
      <c r="R49" s="18">
        <v>18</v>
      </c>
      <c r="S49" s="18">
        <v>45</v>
      </c>
      <c r="T49" s="19">
        <f t="shared" si="3"/>
        <v>0.78125</v>
      </c>
      <c r="U49" s="35" t="str">
        <f t="shared" si="8"/>
        <v>18:30～18:45</v>
      </c>
      <c r="V49" s="27">
        <f t="shared" si="4"/>
        <v>5</v>
      </c>
      <c r="W49" s="25"/>
      <c r="X49" s="30"/>
    </row>
    <row r="50" spans="1:24" ht="13.5">
      <c r="A50" s="8">
        <v>48</v>
      </c>
      <c r="B50" s="8"/>
      <c r="C50" s="18"/>
      <c r="D50" s="18"/>
      <c r="E50" s="23">
        <f t="shared" si="0"/>
      </c>
      <c r="F50" s="20"/>
      <c r="G50" s="18"/>
      <c r="H50" s="19">
        <f t="shared" si="6"/>
        <v>0</v>
      </c>
      <c r="I50" s="18"/>
      <c r="J50" s="18"/>
      <c r="K50" s="19">
        <f t="shared" si="1"/>
        <v>0</v>
      </c>
      <c r="L50" s="14">
        <f t="shared" si="7"/>
        <v>0</v>
      </c>
      <c r="M50" s="32"/>
      <c r="N50" s="18">
        <v>18</v>
      </c>
      <c r="O50" s="18">
        <v>45</v>
      </c>
      <c r="P50" s="19">
        <f t="shared" si="2"/>
        <v>0.78125</v>
      </c>
      <c r="Q50" s="25" t="s">
        <v>11</v>
      </c>
      <c r="R50" s="18">
        <v>19</v>
      </c>
      <c r="S50" s="18">
        <v>0</v>
      </c>
      <c r="T50" s="19">
        <f t="shared" si="3"/>
        <v>0.7916666666666666</v>
      </c>
      <c r="U50" s="35" t="str">
        <f t="shared" si="8"/>
        <v>18:45～19:00</v>
      </c>
      <c r="V50" s="27">
        <f t="shared" si="4"/>
        <v>3</v>
      </c>
      <c r="W50" s="25"/>
      <c r="X50" s="30"/>
    </row>
  </sheetData>
  <mergeCells count="9">
    <mergeCell ref="N2:T2"/>
    <mergeCell ref="N1:V1"/>
    <mergeCell ref="W1:X1"/>
    <mergeCell ref="B1:E1"/>
    <mergeCell ref="F1:G1"/>
    <mergeCell ref="I1:J1"/>
    <mergeCell ref="L1:L2"/>
    <mergeCell ref="K1:K2"/>
    <mergeCell ref="H1:H2"/>
  </mergeCells>
  <conditionalFormatting sqref="A3:X50">
    <cfRule type="expression" priority="1" dxfId="0" stopIfTrue="1">
      <formula>AND(CELL("row")=ROW(),CELL("col")=COLUMN())</formula>
    </cfRule>
  </conditionalFormatting>
  <dataValidations count="5">
    <dataValidation type="list" allowBlank="1" showInputMessage="1" showErrorMessage="1" sqref="C3:C50">
      <formula1>"1,2,3,4,5,6,7,8,9,10,11,12"</formula1>
    </dataValidation>
    <dataValidation type="list" allowBlank="1" showInputMessage="1" showErrorMessage="1" sqref="D3:D50">
      <formula1>"1,2,3,4,5,6,7,8,9,10,11,12,13,14,15,16,17,18,19,20,21,22,23,24,25,26,27,28,29,30,31"</formula1>
    </dataValidation>
    <dataValidation type="list" allowBlank="1" showInputMessage="1" showErrorMessage="1" sqref="F3:F31 I3:I41">
      <formula1>"7,8,9,10,11,12,13,14,15,16,17,18"</formula1>
    </dataValidation>
    <dataValidation type="list" allowBlank="1" showInputMessage="1" showErrorMessage="1" sqref="G3:G41">
      <formula1>"00,30"</formula1>
    </dataValidation>
    <dataValidation type="list" allowBlank="1" showInputMessage="1" showErrorMessage="1" sqref="J3:J41">
      <formula1>"00,05,10,15,20,25,30,35,40,45,50,55"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</dc:creator>
  <cp:keywords/>
  <dc:description/>
  <cp:lastModifiedBy>kaz</cp:lastModifiedBy>
  <dcterms:created xsi:type="dcterms:W3CDTF">2012-02-21T04:48:12Z</dcterms:created>
  <dcterms:modified xsi:type="dcterms:W3CDTF">2012-02-21T12:47:21Z</dcterms:modified>
  <cp:category/>
  <cp:version/>
  <cp:contentType/>
  <cp:contentStatus/>
</cp:coreProperties>
</file>